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0" windowWidth="149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<sst xmlns="http://schemas.openxmlformats.org/spreadsheetml/2006/main" count="58" uniqueCount="58">
  <si>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</si>
  <si>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</si>
  <si>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</si>
  <si>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</si>
  <si>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</si>
  <si>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</si>
  <si>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</si>
  <si>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</si>
  <si>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</si>
  <si>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</si>
  <si>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</si>
  <si>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</si>
  <si>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</si>
  <si>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</si>
  <si>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</si>
  <si>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</si>
  <si>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</si>
  <si>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</si>
  <si>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</si>
  <si>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</si>
  <si>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</si>
  <si>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</si>
  <si>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</si>
  <si>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</si>
  <si>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</si>
  <si>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</si>
  <si>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</si>
  <si>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</si>
  <si>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</si>
  <si>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</si>
  <si>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</si>
  <si>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</si>
  <si>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</si>
  <si>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</si>
  <si>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</si>
  <si>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</si>
  <si>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</si>
  <si>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</si>
  <si>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</si>
  <si>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</si>
  <si>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</si>
  <si>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</si>
  <si>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2018г.</t>
  </si>
  <si>
    <t>% выполнения к плану 2018 г.</t>
  </si>
  <si>
    <t>% выполнения к факту 2017 года</t>
  </si>
  <si>
    <t>Исполнено на 01.11.2017</t>
  </si>
  <si>
    <t>Исполнено на 01.11.2018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</si>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</sst>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0" borderId="1">
      <alignment horizontal="righ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2" fontId="6" fillId="0" borderId="17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 horizontal="right"/>
    </xf>
    <xf numFmtId="171" fontId="6" fillId="0" borderId="17" xfId="61" applyFont="1" applyBorder="1" applyAlignment="1">
      <alignment/>
    </xf>
    <xf numFmtId="181" fontId="6" fillId="0" borderId="17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 wrapText="1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 wrapText="1"/>
    </xf>
    <xf numFmtId="0" fontId="6" fillId="0" borderId="17" xfId="0" applyFont="1" applyBorder="1" applyAlignment="1">
      <alignment/>
    </xf>
    <xf numFmtId="171" fontId="9" fillId="0" borderId="17" xfId="61" applyFont="1" applyBorder="1" applyAlignment="1">
      <alignment horizontal="right"/>
    </xf>
    <xf numFmtId="171" fontId="9" fillId="0" borderId="17" xfId="61" applyFont="1" applyBorder="1" applyAlignment="1">
      <alignment horizontal="right" vertical="center"/>
    </xf>
    <xf numFmtId="171" fontId="9" fillId="0" borderId="17" xfId="61" applyFont="1" applyBorder="1" applyAlignment="1">
      <alignment/>
    </xf>
    <xf numFmtId="4" fontId="9" fillId="0" borderId="17" xfId="0" applyNumberFormat="1" applyFont="1" applyBorder="1" applyAlignment="1">
      <alignment wrapText="1"/>
    </xf>
    <xf numFmtId="18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4" fontId="52" fillId="0" borderId="1" xfId="33" applyNumberFormat="1" applyFont="1" applyAlignment="1" applyProtection="1">
      <alignment/>
      <protection/>
    </xf>
    <xf numFmtId="171" fontId="8" fillId="0" borderId="17" xfId="61" applyFont="1" applyBorder="1" applyAlignment="1">
      <alignment vertical="center"/>
    </xf>
    <xf numFmtId="4" fontId="53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171" fontId="9" fillId="0" borderId="17" xfId="61" applyFont="1" applyBorder="1" applyAlignment="1">
      <alignment horizontal="left"/>
    </xf>
    <xf numFmtId="171" fontId="9" fillId="0" borderId="17" xfId="61" applyFont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5"/>
      <c r="B2" s="59" t="s">
        <v>19</v>
      </c>
      <c r="C2" s="59"/>
      <c r="D2" s="59"/>
      <c r="E2" s="25"/>
    </row>
    <row r="3" spans="1:5" ht="15">
      <c r="A3" s="59" t="s">
        <v>20</v>
      </c>
      <c r="B3" s="59"/>
      <c r="C3" s="59"/>
      <c r="D3" s="59"/>
      <c r="E3" s="59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9" t="s">
        <v>31</v>
      </c>
      <c r="B9" s="11" t="s">
        <v>45</v>
      </c>
      <c r="C9" s="20" t="s">
        <v>42</v>
      </c>
      <c r="D9" s="11" t="s">
        <v>46</v>
      </c>
      <c r="E9" s="21" t="s">
        <v>43</v>
      </c>
      <c r="F9" s="31" t="s">
        <v>44</v>
      </c>
    </row>
    <row r="10" spans="1:6" ht="12.75">
      <c r="A10" s="3"/>
      <c r="B10" s="3"/>
      <c r="D10" s="4"/>
      <c r="E10" s="3"/>
      <c r="F10" s="3"/>
    </row>
    <row r="11" spans="1:6" ht="12.75">
      <c r="A11" s="3"/>
      <c r="B11" s="3"/>
      <c r="C11" s="4"/>
      <c r="D11" s="4"/>
      <c r="E11" s="3"/>
      <c r="F11" s="3"/>
    </row>
    <row r="12" spans="1:6" ht="12.75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9">
        <v>3</v>
      </c>
      <c r="E13" s="7">
        <v>4</v>
      </c>
      <c r="F13" s="7">
        <v>5</v>
      </c>
    </row>
    <row r="14" spans="1:6" ht="15">
      <c r="A14" s="22" t="s">
        <v>28</v>
      </c>
      <c r="B14" s="34">
        <f>B15+B44</f>
        <v>67942883.55</v>
      </c>
      <c r="C14" s="33">
        <f>C15+C44</f>
        <v>162238716.27</v>
      </c>
      <c r="D14" s="34">
        <f>D15+D44</f>
        <v>80357392.99</v>
      </c>
      <c r="E14" s="35">
        <f>D14:D51/C14:C51*100</f>
        <v>49.5303432112148</v>
      </c>
      <c r="F14" s="32">
        <f>D14:D51/B14:B51*100</f>
        <v>118.27197903789882</v>
      </c>
    </row>
    <row r="15" spans="1:6" ht="15">
      <c r="A15" s="22" t="s">
        <v>35</v>
      </c>
      <c r="B15" s="27">
        <f>B16+B25</f>
        <v>60051370.47</v>
      </c>
      <c r="C15" s="27">
        <f>C16+C25</f>
        <v>93006134</v>
      </c>
      <c r="D15" s="27">
        <f>D16+D25</f>
        <v>62398739.95999999</v>
      </c>
      <c r="E15" s="35">
        <f>D15:D51/C15:C51*100</f>
        <v>67.09099419184544</v>
      </c>
      <c r="F15" s="32">
        <f>D15:D51/B15:B51*100</f>
        <v>103.90893575222013</v>
      </c>
    </row>
    <row r="16" spans="1:6" ht="15">
      <c r="A16" s="22" t="s">
        <v>21</v>
      </c>
      <c r="B16" s="23">
        <f>B17+B18+B19+B20+B21+B24</f>
        <v>33789936.739999995</v>
      </c>
      <c r="C16" s="23">
        <f>C17+C18+C19+C20+C21+C24</f>
        <v>46832000</v>
      </c>
      <c r="D16" s="23">
        <f>D17+D18+D19+D20+D21+D24</f>
        <v>35333146.949999996</v>
      </c>
      <c r="E16" s="35">
        <f>D16:D51/C16:C51*100</f>
        <v>75.44658983173898</v>
      </c>
      <c r="F16" s="32">
        <f>D16:D51/B16:B51*100</f>
        <v>104.56707043246153</v>
      </c>
    </row>
    <row r="17" spans="1:6" ht="15">
      <c r="A17" s="1" t="s">
        <v>0</v>
      </c>
      <c r="B17" s="37">
        <v>14867508.16</v>
      </c>
      <c r="C17" s="38">
        <v>20249000</v>
      </c>
      <c r="D17" s="37">
        <v>16408807.04</v>
      </c>
      <c r="E17" s="35">
        <f>D17:D51/C17:C51*100</f>
        <v>81.03514761222776</v>
      </c>
      <c r="F17" s="32">
        <f>D17:D51/B17:B51*100</f>
        <v>110.36689446148587</v>
      </c>
    </row>
    <row r="18" spans="1:6" ht="15">
      <c r="A18" s="1" t="s">
        <v>15</v>
      </c>
      <c r="B18" s="37">
        <v>2293957.06</v>
      </c>
      <c r="C18" s="38">
        <v>2694000</v>
      </c>
      <c r="D18" s="37">
        <v>2390546.45</v>
      </c>
      <c r="E18" s="35">
        <f>D18:D51/C18:C51*100</f>
        <v>88.73594840386045</v>
      </c>
      <c r="F18" s="32">
        <f>D18:D51/B18:B51*100</f>
        <v>104.21060148353432</v>
      </c>
    </row>
    <row r="19" spans="1:9" ht="15">
      <c r="A19" s="1" t="s">
        <v>8</v>
      </c>
      <c r="B19" s="28">
        <v>0</v>
      </c>
      <c r="C19" s="28">
        <v>1000</v>
      </c>
      <c r="D19" s="28">
        <v>0</v>
      </c>
      <c r="E19" s="35">
        <v>0</v>
      </c>
      <c r="F19" s="32">
        <v>0</v>
      </c>
      <c r="I19" t="s">
        <v>39</v>
      </c>
    </row>
    <row r="20" spans="1:6" ht="15">
      <c r="A20" s="7" t="s">
        <v>1</v>
      </c>
      <c r="B20" s="28">
        <v>592720.02</v>
      </c>
      <c r="C20" s="38">
        <v>3022000</v>
      </c>
      <c r="D20" s="28">
        <v>1292596.61</v>
      </c>
      <c r="E20" s="35">
        <f>D20:D51/C20:C51*100</f>
        <v>42.77288583719391</v>
      </c>
      <c r="F20" s="32">
        <f>D20:D51/B20:B51*100</f>
        <v>218.07878363885868</v>
      </c>
    </row>
    <row r="21" spans="1:6" ht="15">
      <c r="A21" s="12" t="s">
        <v>10</v>
      </c>
      <c r="B21" s="29">
        <f>B22+B23</f>
        <v>16035751.5</v>
      </c>
      <c r="C21" s="29">
        <f>C22+C23+C24</f>
        <v>20866000</v>
      </c>
      <c r="D21" s="29">
        <f>D22+D23</f>
        <v>15241196.85</v>
      </c>
      <c r="E21" s="35">
        <f>D21:D51/C21:C51*100</f>
        <v>73.04321312182498</v>
      </c>
      <c r="F21" s="32">
        <f>D21:D51/B21:B51*100</f>
        <v>95.04510499554698</v>
      </c>
    </row>
    <row r="22" spans="1:6" ht="15">
      <c r="A22" s="17" t="s">
        <v>16</v>
      </c>
      <c r="B22" s="38">
        <v>15069859.62</v>
      </c>
      <c r="C22" s="38">
        <v>15796000</v>
      </c>
      <c r="D22" s="38">
        <v>14008921.24</v>
      </c>
      <c r="E22" s="35">
        <f>D22:D51/C22:C51*100</f>
        <v>88.68651076221829</v>
      </c>
      <c r="F22" s="32">
        <f>D22:D51/B22:B51*100</f>
        <v>92.9598655412027</v>
      </c>
    </row>
    <row r="23" spans="1:6" ht="15">
      <c r="A23" s="17" t="s">
        <v>17</v>
      </c>
      <c r="B23" s="38">
        <v>965891.88</v>
      </c>
      <c r="C23" s="38">
        <v>5070000</v>
      </c>
      <c r="D23" s="38">
        <v>1232275.61</v>
      </c>
      <c r="E23" s="35">
        <f>D23:D51/C23:C51*100</f>
        <v>24.30523885601578</v>
      </c>
      <c r="F23" s="32">
        <f>D23:D51/B23:B51*100</f>
        <v>127.57904228369743</v>
      </c>
    </row>
    <row r="24" spans="1:6" ht="15">
      <c r="A24" s="7" t="s">
        <v>7</v>
      </c>
      <c r="B24" s="28">
        <v>0</v>
      </c>
      <c r="C24" s="38">
        <v>0</v>
      </c>
      <c r="D24" s="28">
        <v>0</v>
      </c>
      <c r="E24" s="35">
        <v>0</v>
      </c>
      <c r="F24" s="32">
        <v>0</v>
      </c>
    </row>
    <row r="25" spans="1:6" ht="15">
      <c r="A25" s="22" t="s">
        <v>22</v>
      </c>
      <c r="B25" s="27">
        <f>B26+B32+B35+B41+B42+B43</f>
        <v>26261433.73</v>
      </c>
      <c r="C25" s="24">
        <f>C26+C32+C35+C41+C42+C43</f>
        <v>46174134</v>
      </c>
      <c r="D25" s="27">
        <f>D26+D32+D35+D41+D42+D43</f>
        <v>27065593.009999998</v>
      </c>
      <c r="E25" s="35">
        <f aca="true" t="shared" si="0" ref="E25:E38">D25:D51/C25:C51*100</f>
        <v>58.61635219839748</v>
      </c>
      <c r="F25" s="32">
        <f aca="true" t="shared" si="1" ref="F25:F43">D25:D51/B25:B51*100</f>
        <v>103.06213014973878</v>
      </c>
    </row>
    <row r="26" spans="1:6" ht="38.25">
      <c r="A26" s="14" t="s">
        <v>26</v>
      </c>
      <c r="B26" s="29">
        <f>B27+B28+B29+B30+B31</f>
        <v>17292335.4</v>
      </c>
      <c r="C26" s="13">
        <f>C27+C28+C29+C30+C31</f>
        <v>25482000</v>
      </c>
      <c r="D26" s="29">
        <f>D27+D28+D29+D30+D31</f>
        <v>19413220.17</v>
      </c>
      <c r="E26" s="35">
        <f t="shared" si="0"/>
        <v>76.18405215446198</v>
      </c>
      <c r="F26" s="32">
        <f t="shared" si="1"/>
        <v>112.26488337717532</v>
      </c>
    </row>
    <row r="27" spans="1:6" ht="15">
      <c r="A27" s="7" t="s">
        <v>11</v>
      </c>
      <c r="B27" s="28">
        <v>3192409.94</v>
      </c>
      <c r="C27" s="18">
        <v>6780000</v>
      </c>
      <c r="D27" s="28">
        <v>4362644.51</v>
      </c>
      <c r="E27" s="35">
        <f t="shared" si="0"/>
        <v>64.34578923303835</v>
      </c>
      <c r="F27" s="32">
        <f t="shared" si="1"/>
        <v>136.65677629107995</v>
      </c>
    </row>
    <row r="28" spans="1:6" ht="15">
      <c r="A28" s="7" t="s">
        <v>12</v>
      </c>
      <c r="B28" s="28">
        <v>2891588.82</v>
      </c>
      <c r="C28" s="18">
        <v>5205000</v>
      </c>
      <c r="D28" s="28">
        <v>5169506.11</v>
      </c>
      <c r="E28" s="35">
        <f t="shared" si="0"/>
        <v>99.31808088376562</v>
      </c>
      <c r="F28" s="32">
        <f t="shared" si="1"/>
        <v>178.777358462743</v>
      </c>
    </row>
    <row r="29" spans="1:6" ht="15">
      <c r="A29" s="7" t="s">
        <v>2</v>
      </c>
      <c r="B29" s="28">
        <v>6508642.27</v>
      </c>
      <c r="C29" s="18">
        <v>7497000</v>
      </c>
      <c r="D29" s="28">
        <v>5013225.87</v>
      </c>
      <c r="E29" s="35">
        <f t="shared" si="0"/>
        <v>66.86975950380152</v>
      </c>
      <c r="F29" s="32">
        <f t="shared" si="1"/>
        <v>77.02414208731739</v>
      </c>
    </row>
    <row r="30" spans="1:6" ht="12.75" customHeight="1">
      <c r="A30" s="7" t="s">
        <v>9</v>
      </c>
      <c r="B30" s="28">
        <v>379907.23</v>
      </c>
      <c r="C30" s="18">
        <v>200000</v>
      </c>
      <c r="D30" s="28">
        <v>340083.64</v>
      </c>
      <c r="E30" s="35">
        <f t="shared" si="0"/>
        <v>170.04182</v>
      </c>
      <c r="F30" s="32">
        <v>0</v>
      </c>
    </row>
    <row r="31" spans="1:6" ht="24.75" customHeight="1">
      <c r="A31" s="7" t="s">
        <v>3</v>
      </c>
      <c r="B31" s="28">
        <v>4319787.14</v>
      </c>
      <c r="C31" s="18">
        <v>5800000</v>
      </c>
      <c r="D31" s="28">
        <v>4527760.04</v>
      </c>
      <c r="E31" s="35">
        <f t="shared" si="0"/>
        <v>78.06482827586207</v>
      </c>
      <c r="F31" s="32">
        <f t="shared" si="1"/>
        <v>104.81442472186258</v>
      </c>
    </row>
    <row r="32" spans="1:6" ht="27" customHeight="1">
      <c r="A32" s="14" t="s">
        <v>27</v>
      </c>
      <c r="B32" s="29">
        <f>B33+B34</f>
        <v>1377596.69</v>
      </c>
      <c r="C32" s="13">
        <f>C33+C34</f>
        <v>2097451</v>
      </c>
      <c r="D32" s="29">
        <f>D33+D34</f>
        <v>514377.83999999997</v>
      </c>
      <c r="E32" s="35">
        <f t="shared" si="0"/>
        <v>24.523950261531734</v>
      </c>
      <c r="F32" s="32">
        <f t="shared" si="1"/>
        <v>37.338783094782265</v>
      </c>
    </row>
    <row r="33" spans="1:6" ht="31.5" customHeight="1">
      <c r="A33" s="10" t="s">
        <v>18</v>
      </c>
      <c r="B33" s="28">
        <v>145823.92</v>
      </c>
      <c r="C33" s="18">
        <v>35000</v>
      </c>
      <c r="D33" s="28">
        <v>12488.24</v>
      </c>
      <c r="E33" s="35">
        <f t="shared" si="0"/>
        <v>35.680685714285715</v>
      </c>
      <c r="F33" s="32">
        <f t="shared" si="1"/>
        <v>8.563917360059994</v>
      </c>
    </row>
    <row r="34" spans="1:6" ht="24.75" customHeight="1">
      <c r="A34" s="7" t="s">
        <v>13</v>
      </c>
      <c r="B34" s="28">
        <v>1231772.77</v>
      </c>
      <c r="C34" s="18">
        <v>2062451</v>
      </c>
      <c r="D34" s="28">
        <v>501889.6</v>
      </c>
      <c r="E34" s="35">
        <f t="shared" si="0"/>
        <v>24.3346193436838</v>
      </c>
      <c r="F34" s="32">
        <f t="shared" si="1"/>
        <v>40.74530726961921</v>
      </c>
    </row>
    <row r="35" spans="1:6" ht="25.5">
      <c r="A35" s="14" t="s">
        <v>30</v>
      </c>
      <c r="B35" s="29">
        <f>B36+B37+B38+B39+B40</f>
        <v>6547221.229999999</v>
      </c>
      <c r="C35" s="13">
        <f>C36+C37+C38+C39+C40</f>
        <v>18344683</v>
      </c>
      <c r="D35" s="29">
        <f>D36+D37+D38+D39+D40</f>
        <v>6909326.149999999</v>
      </c>
      <c r="E35" s="35">
        <f t="shared" si="0"/>
        <v>37.663916841735556</v>
      </c>
      <c r="F35" s="32">
        <f t="shared" si="1"/>
        <v>105.53066571724811</v>
      </c>
    </row>
    <row r="36" spans="1:6" ht="15">
      <c r="A36" s="7" t="s">
        <v>4</v>
      </c>
      <c r="B36" s="28">
        <v>5416291.89</v>
      </c>
      <c r="C36" s="18">
        <v>8432083</v>
      </c>
      <c r="D36" s="28">
        <v>6427524.26</v>
      </c>
      <c r="E36" s="35">
        <f t="shared" si="0"/>
        <v>76.22700416966957</v>
      </c>
      <c r="F36" s="32">
        <f t="shared" si="1"/>
        <v>118.67019707462627</v>
      </c>
    </row>
    <row r="37" spans="1:6" s="15" customFormat="1" ht="15">
      <c r="A37" s="7" t="s">
        <v>38</v>
      </c>
      <c r="B37" s="28">
        <v>916001.73</v>
      </c>
      <c r="C37" s="18">
        <v>2700000</v>
      </c>
      <c r="D37" s="28">
        <v>290903.33</v>
      </c>
      <c r="E37" s="35">
        <f t="shared" si="0"/>
        <v>10.774197407407408</v>
      </c>
      <c r="F37" s="32">
        <v>0</v>
      </c>
    </row>
    <row r="38" spans="1:6" s="15" customFormat="1" ht="25.5">
      <c r="A38" s="10" t="s">
        <v>37</v>
      </c>
      <c r="B38" s="28">
        <v>136266.31</v>
      </c>
      <c r="C38" s="18">
        <v>7062600</v>
      </c>
      <c r="D38" s="28">
        <v>44073.1</v>
      </c>
      <c r="E38" s="35">
        <f t="shared" si="0"/>
        <v>0.6240350579106845</v>
      </c>
      <c r="F38" s="32">
        <f t="shared" si="1"/>
        <v>32.3433576501778</v>
      </c>
    </row>
    <row r="39" spans="1:6" s="15" customFormat="1" ht="15">
      <c r="A39" s="10" t="s">
        <v>36</v>
      </c>
      <c r="B39" s="28">
        <v>78661.3</v>
      </c>
      <c r="C39" s="18">
        <v>150000</v>
      </c>
      <c r="D39" s="28">
        <v>146825.46</v>
      </c>
      <c r="E39" s="35">
        <v>0</v>
      </c>
      <c r="F39" s="32">
        <v>0</v>
      </c>
    </row>
    <row r="40" spans="1:6" s="15" customFormat="1" ht="15">
      <c r="A40" s="7" t="s">
        <v>33</v>
      </c>
      <c r="B40" s="28">
        <v>0</v>
      </c>
      <c r="C40" s="18">
        <v>0</v>
      </c>
      <c r="D40" s="28">
        <v>0</v>
      </c>
      <c r="E40" s="35">
        <v>0</v>
      </c>
      <c r="F40" s="32">
        <v>0</v>
      </c>
    </row>
    <row r="41" spans="1:6" s="15" customFormat="1" ht="15">
      <c r="A41" s="12" t="s">
        <v>5</v>
      </c>
      <c r="B41" s="29">
        <v>0</v>
      </c>
      <c r="C41" s="13">
        <v>0</v>
      </c>
      <c r="D41" s="29">
        <v>0</v>
      </c>
      <c r="E41" s="35">
        <v>0</v>
      </c>
      <c r="F41" s="32">
        <v>0</v>
      </c>
    </row>
    <row r="42" spans="1:6" s="15" customFormat="1" ht="15">
      <c r="A42" s="16" t="s">
        <v>14</v>
      </c>
      <c r="B42" s="29">
        <v>720649.32</v>
      </c>
      <c r="C42" s="13">
        <v>250000</v>
      </c>
      <c r="D42" s="29">
        <v>160629.47</v>
      </c>
      <c r="E42" s="35">
        <f>D42:D68/C42:C68*100</f>
        <v>64.251788</v>
      </c>
      <c r="F42" s="32">
        <f t="shared" si="1"/>
        <v>22.28954715450228</v>
      </c>
    </row>
    <row r="43" spans="1:6" ht="15">
      <c r="A43" s="12" t="s">
        <v>6</v>
      </c>
      <c r="B43" s="29">
        <v>323631.09</v>
      </c>
      <c r="C43" s="13">
        <v>0</v>
      </c>
      <c r="D43" s="29">
        <v>68039.38</v>
      </c>
      <c r="E43" s="35"/>
      <c r="F43" s="32">
        <f t="shared" si="1"/>
        <v>21.023746513352595</v>
      </c>
    </row>
    <row r="44" spans="1:6" ht="15">
      <c r="A44" s="22" t="s">
        <v>23</v>
      </c>
      <c r="B44" s="24">
        <f>B45+B46+B47+B48+B49+B50+B51</f>
        <v>7891513.079999999</v>
      </c>
      <c r="C44" s="24">
        <f>C45+C46+C47+C48+C49+C50+C51</f>
        <v>69232582.27000001</v>
      </c>
      <c r="D44" s="24">
        <f>D45+D46+D47+D48+D49+D50+D51</f>
        <v>17958653.03</v>
      </c>
      <c r="E44" s="35">
        <f>D44:D70/C44:C70*100</f>
        <v>25.93959728378047</v>
      </c>
      <c r="F44" s="32">
        <v>0</v>
      </c>
    </row>
    <row r="45" spans="1:6" ht="15">
      <c r="A45" s="17" t="s">
        <v>29</v>
      </c>
      <c r="B45" s="18">
        <v>0</v>
      </c>
      <c r="C45" s="18">
        <v>0</v>
      </c>
      <c r="D45" s="18">
        <v>0</v>
      </c>
      <c r="E45" s="35">
        <v>0</v>
      </c>
      <c r="F45" s="32">
        <v>0</v>
      </c>
    </row>
    <row r="46" spans="1:6" ht="15">
      <c r="A46" s="7" t="s">
        <v>24</v>
      </c>
      <c r="B46" s="28">
        <v>903227.6</v>
      </c>
      <c r="C46" s="8">
        <v>54494582.27</v>
      </c>
      <c r="D46" s="28">
        <v>0</v>
      </c>
      <c r="E46" s="35">
        <v>0</v>
      </c>
      <c r="F46" s="32">
        <v>0</v>
      </c>
    </row>
    <row r="47" spans="1:6" ht="15">
      <c r="A47" s="7" t="s">
        <v>40</v>
      </c>
      <c r="B47" s="28">
        <v>5497890.85</v>
      </c>
      <c r="C47" s="8">
        <v>12746500</v>
      </c>
      <c r="D47" s="28">
        <v>16246548.78</v>
      </c>
      <c r="E47" s="35"/>
      <c r="F47" s="32"/>
    </row>
    <row r="48" spans="1:6" ht="15">
      <c r="A48" s="7" t="s">
        <v>25</v>
      </c>
      <c r="B48" s="28">
        <v>188000</v>
      </c>
      <c r="C48" s="8">
        <v>178000</v>
      </c>
      <c r="D48" s="28">
        <v>178000</v>
      </c>
      <c r="E48" s="35">
        <f>D48:D73/C48:C73*100</f>
        <v>100</v>
      </c>
      <c r="F48" s="32">
        <v>0</v>
      </c>
    </row>
    <row r="49" spans="1:6" ht="25.5">
      <c r="A49" s="36" t="s">
        <v>41</v>
      </c>
      <c r="B49" s="28">
        <v>1692000</v>
      </c>
      <c r="C49" s="13">
        <v>1386000</v>
      </c>
      <c r="D49" s="28">
        <v>1108000</v>
      </c>
      <c r="E49" s="35"/>
      <c r="F49" s="32"/>
    </row>
    <row r="50" spans="1:6" ht="25.5">
      <c r="A50" s="26" t="s">
        <v>32</v>
      </c>
      <c r="B50" s="28">
        <v>0</v>
      </c>
      <c r="C50" s="13">
        <v>427500</v>
      </c>
      <c r="D50" s="28">
        <v>426104.25</v>
      </c>
      <c r="E50" s="35">
        <v>0</v>
      </c>
      <c r="F50" s="32">
        <v>0</v>
      </c>
    </row>
    <row r="51" spans="1:6" ht="15">
      <c r="A51" s="30" t="s">
        <v>34</v>
      </c>
      <c r="B51" s="28">
        <v>-389605.37</v>
      </c>
      <c r="C51" s="13">
        <v>0</v>
      </c>
      <c r="D51" s="28">
        <v>0</v>
      </c>
      <c r="E51" s="35">
        <v>0</v>
      </c>
      <c r="F51" s="32">
        <v>0</v>
      </c>
    </row>
    <row r="52" spans="1:6" ht="15.75">
      <c r="A52" s="44" t="s">
        <v>47</v>
      </c>
      <c r="B52" s="39">
        <f>B53+B54+B55+B56+B57+B58+B59+B60+B61</f>
        <v>141065079.42000002</v>
      </c>
      <c r="C52" s="40">
        <f>C53+C54+C55+C56+C57+C58+C59+C60+C61</f>
        <v>170224311.55</v>
      </c>
      <c r="D52" s="41">
        <f>D53+D54+D55+D56+D57+D58+D59+D60+D61</f>
        <v>84606086.67000002</v>
      </c>
      <c r="E52" s="42">
        <f>D52/C52*100</f>
        <v>49.70270456646767</v>
      </c>
      <c r="F52" s="42">
        <f>D52/C52*100</f>
        <v>49.70270456646767</v>
      </c>
    </row>
    <row r="53" spans="1:6" ht="15.75">
      <c r="A53" s="45" t="s">
        <v>48</v>
      </c>
      <c r="B53" s="49">
        <v>10478663.33</v>
      </c>
      <c r="C53" s="50">
        <v>13561217.88</v>
      </c>
      <c r="D53" s="49">
        <v>10742927.38</v>
      </c>
      <c r="E53" s="51">
        <f aca="true" t="shared" si="2" ref="E53:E61">D53/C53*100</f>
        <v>79.21801327182865</v>
      </c>
      <c r="F53" s="51">
        <f aca="true" t="shared" si="3" ref="F53:F61">D53/B53*100</f>
        <v>102.52192518909757</v>
      </c>
    </row>
    <row r="54" spans="1:6" ht="31.5">
      <c r="A54" s="45" t="s">
        <v>49</v>
      </c>
      <c r="B54" s="49">
        <v>132240</v>
      </c>
      <c r="C54" s="50">
        <v>560500</v>
      </c>
      <c r="D54" s="49">
        <v>277898.01</v>
      </c>
      <c r="E54" s="51">
        <f t="shared" si="2"/>
        <v>49.580376449598575</v>
      </c>
      <c r="F54" s="52">
        <v>0</v>
      </c>
    </row>
    <row r="55" spans="1:6" ht="15.75">
      <c r="A55" s="45" t="s">
        <v>50</v>
      </c>
      <c r="B55" s="53">
        <v>27440868.84</v>
      </c>
      <c r="C55" s="50">
        <v>25664962.85</v>
      </c>
      <c r="D55" s="53">
        <v>21179148.74</v>
      </c>
      <c r="E55" s="51">
        <f t="shared" si="2"/>
        <v>82.52164191229288</v>
      </c>
      <c r="F55" s="51">
        <f t="shared" si="3"/>
        <v>77.18104285797097</v>
      </c>
    </row>
    <row r="56" spans="1:6" ht="15.75">
      <c r="A56" s="45" t="s">
        <v>51</v>
      </c>
      <c r="B56" s="57">
        <v>83665728.93</v>
      </c>
      <c r="C56" s="43">
        <v>102251431.85</v>
      </c>
      <c r="D56" s="47">
        <v>30543261.18</v>
      </c>
      <c r="E56" s="51">
        <f t="shared" si="2"/>
        <v>29.870741785607574</v>
      </c>
      <c r="F56" s="51">
        <f t="shared" si="3"/>
        <v>36.506299019464</v>
      </c>
    </row>
    <row r="57" spans="1:6" ht="15.75">
      <c r="A57" s="45" t="s">
        <v>52</v>
      </c>
      <c r="B57" s="57">
        <v>239637.7</v>
      </c>
      <c r="C57" s="43">
        <v>401500</v>
      </c>
      <c r="D57" s="47">
        <v>341510</v>
      </c>
      <c r="E57" s="51">
        <f t="shared" si="2"/>
        <v>85.0585305105853</v>
      </c>
      <c r="F57" s="51">
        <f t="shared" si="3"/>
        <v>142.510965511687</v>
      </c>
    </row>
    <row r="58" spans="1:6" ht="31.5">
      <c r="A58" s="45" t="s">
        <v>53</v>
      </c>
      <c r="B58" s="57">
        <v>10772082.45</v>
      </c>
      <c r="C58" s="43">
        <v>16366401.58</v>
      </c>
      <c r="D58" s="47">
        <v>11554793.71</v>
      </c>
      <c r="E58" s="51">
        <f t="shared" si="2"/>
        <v>70.60069773749252</v>
      </c>
      <c r="F58" s="51">
        <f t="shared" si="3"/>
        <v>107.26610907067464</v>
      </c>
    </row>
    <row r="59" spans="1:6" ht="15.75">
      <c r="A59" s="45" t="s">
        <v>54</v>
      </c>
      <c r="B59" s="57">
        <v>1282257.37</v>
      </c>
      <c r="C59" s="43">
        <v>1553309.52</v>
      </c>
      <c r="D59" s="47">
        <v>1264053.89</v>
      </c>
      <c r="E59" s="51">
        <f t="shared" si="2"/>
        <v>81.37810743605047</v>
      </c>
      <c r="F59" s="51">
        <f t="shared" si="3"/>
        <v>98.5803567656624</v>
      </c>
    </row>
    <row r="60" spans="1:6" ht="15.75">
      <c r="A60" s="45" t="s">
        <v>55</v>
      </c>
      <c r="B60" s="57">
        <v>6449119.04</v>
      </c>
      <c r="C60" s="43">
        <v>9419000</v>
      </c>
      <c r="D60" s="47">
        <v>8402285.98</v>
      </c>
      <c r="E60" s="51">
        <f t="shared" si="2"/>
        <v>89.20571164667163</v>
      </c>
      <c r="F60" s="51">
        <f t="shared" si="3"/>
        <v>130.28579450752395</v>
      </c>
    </row>
    <row r="61" spans="1:6" ht="31.5">
      <c r="A61" s="45" t="s">
        <v>56</v>
      </c>
      <c r="B61" s="58">
        <v>604481.76</v>
      </c>
      <c r="C61" s="43">
        <v>445987.87</v>
      </c>
      <c r="D61" s="48">
        <v>300207.78</v>
      </c>
      <c r="E61" s="51">
        <f t="shared" si="2"/>
        <v>67.31299216725336</v>
      </c>
      <c r="F61" s="51">
        <f t="shared" si="3"/>
        <v>49.66366230802399</v>
      </c>
    </row>
    <row r="62" spans="1:6" ht="15.75">
      <c r="A62" s="46" t="s">
        <v>57</v>
      </c>
      <c r="B62" s="54">
        <v>-73122195.87</v>
      </c>
      <c r="C62" s="55">
        <v>-8129217</v>
      </c>
      <c r="D62" s="54">
        <v>-4248693.68</v>
      </c>
      <c r="E62" s="56"/>
      <c r="F62" s="56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2018-11-13T07:23:47Z</cp:lastPrinted>
  <dcterms:created xsi:type="dcterms:W3CDTF">2010-11-16T06:41:35Z</dcterms:created>
  <dcterms:modified xsi:type="dcterms:W3CDTF">2018-11-13T07:23:51Z</dcterms:modified>
  <cp:category/>
  <cp:version/>
  <cp:contentType/>
  <cp:contentStatus/>
</cp:coreProperties>
</file>