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0" windowWidth="14940" windowHeight="8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<sst xmlns="http://schemas.openxmlformats.org/spreadsheetml/2006/main" count="60" uniqueCount="59">
  <si>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</si>
  <si>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</si>
  <si>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</si>
  <si>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</si>
  <si>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</si>
  <si>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</si>
  <si>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</si>
  <si>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</si>
  <si>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</si>
  <si>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</si>
  <si>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</si>
  <si>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</si>
  <si>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</si>
  <si>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</si>
  <si>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</si>
  <si>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</si>
  <si>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</si>
  <si>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</si>
  <si>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</si>
  <si>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</si>
  <si>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</si>
  <si>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</si>
  <si>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</si>
  <si>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</si>
  <si>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</si>
  <si>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</si>
  <si>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</si>
  <si>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</si>
  <si>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</si>
  <si>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</si>
  <si>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</si>
  <si>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</si>
  <si>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</si>
  <si>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</si>
  <si>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</si>
  <si>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</si>
  <si>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Плата за увеличение площади зем. Участков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</si>
  <si>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</si>
  <si>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</si>
  <si>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</si>
  <si>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</si>
  <si>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</si>
  <si>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План на 2018г.</t>
  </si>
  <si>
    <t>% выполнения к плану 2018 г.</t>
  </si>
  <si>
    <t>% выполнения к факту 2017 года</t>
  </si>
  <si>
    <t>Исполнено на 01.12.2017</t>
  </si>
  <si>
    <t>Исполнено на 01.12.2018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</si>
  <si>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</si>
  <si>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</si>
  <si>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</si>
  <si>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</si>
  <si>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</si>
  <si>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св 200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</si>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</sst>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33" fillId="0" borderId="1">
      <alignment horizontal="right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7" xfId="0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left" wrapText="1"/>
    </xf>
    <xf numFmtId="4" fontId="4" fillId="33" borderId="17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0" fillId="0" borderId="19" xfId="0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182" fontId="2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33" borderId="18" xfId="0" applyNumberFormat="1" applyFont="1" applyFill="1" applyBorder="1" applyAlignment="1">
      <alignment/>
    </xf>
    <xf numFmtId="182" fontId="4" fillId="0" borderId="17" xfId="0" applyNumberFormat="1" applyFont="1" applyBorder="1" applyAlignment="1">
      <alignment/>
    </xf>
    <xf numFmtId="0" fontId="0" fillId="0" borderId="17" xfId="0" applyBorder="1" applyAlignment="1">
      <alignment horizontal="justify"/>
    </xf>
    <xf numFmtId="4" fontId="0" fillId="33" borderId="17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4" borderId="17" xfId="0" applyNumberForma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2" fillId="34" borderId="1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4" fontId="25" fillId="0" borderId="17" xfId="0" applyNumberFormat="1" applyFont="1" applyBorder="1" applyAlignment="1">
      <alignment horizontal="right"/>
    </xf>
    <xf numFmtId="4" fontId="25" fillId="0" borderId="17" xfId="0" applyNumberFormat="1" applyFont="1" applyFill="1" applyBorder="1" applyAlignment="1">
      <alignment horizontal="right"/>
    </xf>
    <xf numFmtId="43" fontId="26" fillId="0" borderId="17" xfId="61" applyFont="1" applyBorder="1" applyAlignment="1">
      <alignment/>
    </xf>
    <xf numFmtId="181" fontId="3" fillId="0" borderId="17" xfId="0" applyNumberFormat="1" applyFont="1" applyBorder="1" applyAlignment="1">
      <alignment horizontal="right"/>
    </xf>
    <xf numFmtId="181" fontId="25" fillId="0" borderId="17" xfId="0" applyNumberFormat="1" applyFont="1" applyBorder="1" applyAlignment="1">
      <alignment horizontal="right"/>
    </xf>
    <xf numFmtId="0" fontId="27" fillId="0" borderId="19" xfId="0" applyFont="1" applyBorder="1" applyAlignment="1">
      <alignment wrapText="1"/>
    </xf>
    <xf numFmtId="4" fontId="27" fillId="0" borderId="17" xfId="0" applyNumberFormat="1" applyFont="1" applyBorder="1" applyAlignment="1">
      <alignment horizontal="right" wrapText="1"/>
    </xf>
    <xf numFmtId="43" fontId="0" fillId="0" borderId="17" xfId="61" applyFont="1" applyBorder="1" applyAlignment="1">
      <alignment horizontal="center"/>
    </xf>
    <xf numFmtId="4" fontId="51" fillId="0" borderId="1" xfId="33" applyNumberFormat="1" applyFont="1" applyAlignment="1" applyProtection="1">
      <alignment horizontal="center"/>
      <protection/>
    </xf>
    <xf numFmtId="43" fontId="0" fillId="0" borderId="17" xfId="61" applyFont="1" applyBorder="1" applyAlignment="1">
      <alignment/>
    </xf>
    <xf numFmtId="43" fontId="0" fillId="0" borderId="17" xfId="61" applyFont="1" applyBorder="1" applyAlignment="1">
      <alignment horizontal="center" vertical="center"/>
    </xf>
    <xf numFmtId="4" fontId="2" fillId="0" borderId="17" xfId="0" applyNumberFormat="1" applyFont="1" applyBorder="1" applyAlignment="1">
      <alignment/>
    </xf>
    <xf numFmtId="4" fontId="52" fillId="0" borderId="17" xfId="0" applyNumberFormat="1" applyFont="1" applyBorder="1" applyAlignment="1">
      <alignment/>
    </xf>
    <xf numFmtId="43" fontId="2" fillId="0" borderId="17" xfId="6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zoomScalePageLayoutView="0" workbookViewId="0" topLeftCell="A41">
      <selection activeCell="A52" sqref="A52:F62"/>
    </sheetView>
  </sheetViews>
  <sheetFormatPr defaultColWidth="9.00390625" defaultRowHeight="12.75"/>
  <cols>
    <col min="1" max="1" width="48.25390625" style="0" customWidth="1"/>
    <col min="2" max="2" width="17.75390625" style="0" customWidth="1"/>
    <col min="3" max="3" width="20.875" style="0" customWidth="1"/>
    <col min="4" max="4" width="22.00390625" style="0" customWidth="1"/>
    <col min="5" max="5" width="19.125" style="0" customWidth="1"/>
    <col min="6" max="6" width="15.375" style="0" customWidth="1"/>
    <col min="7" max="7" width="9.125" style="0" customWidth="1"/>
    <col min="8" max="8" width="12.00390625" style="0" customWidth="1"/>
  </cols>
  <sheetData>
    <row r="2" spans="1:5" ht="15">
      <c r="A2" s="25"/>
      <c r="B2" s="42" t="s">
        <v>19</v>
      </c>
      <c r="C2" s="42"/>
      <c r="D2" s="42"/>
      <c r="E2" s="25"/>
    </row>
    <row r="3" spans="1:5" ht="15">
      <c r="A3" s="42" t="s">
        <v>20</v>
      </c>
      <c r="B3" s="42"/>
      <c r="C3" s="42"/>
      <c r="D3" s="42"/>
      <c r="E3" s="42"/>
    </row>
    <row r="5" spans="1:6" ht="12.75">
      <c r="A5" s="1"/>
      <c r="B5" s="1"/>
      <c r="C5" s="2"/>
      <c r="D5" s="2"/>
      <c r="E5" s="1"/>
      <c r="F5" s="1"/>
    </row>
    <row r="6" spans="1:6" ht="12.75">
      <c r="A6" s="3"/>
      <c r="B6" s="3"/>
      <c r="C6" s="4"/>
      <c r="D6" s="4"/>
      <c r="E6" s="3"/>
      <c r="F6" s="3"/>
    </row>
    <row r="7" spans="1:6" ht="12.75">
      <c r="A7" s="3"/>
      <c r="B7" s="3"/>
      <c r="C7" s="4"/>
      <c r="D7" s="4"/>
      <c r="E7" s="3"/>
      <c r="F7" s="3"/>
    </row>
    <row r="8" spans="1:6" ht="12.75">
      <c r="A8" s="3"/>
      <c r="B8" s="3"/>
      <c r="C8" s="4"/>
      <c r="D8" s="4"/>
      <c r="E8" s="3"/>
      <c r="F8" s="3"/>
    </row>
    <row r="9" spans="1:6" ht="26.25" customHeight="1">
      <c r="A9" s="19" t="s">
        <v>31</v>
      </c>
      <c r="B9" s="11" t="s">
        <v>45</v>
      </c>
      <c r="C9" s="20" t="s">
        <v>42</v>
      </c>
      <c r="D9" s="11" t="s">
        <v>46</v>
      </c>
      <c r="E9" s="21" t="s">
        <v>43</v>
      </c>
      <c r="F9" s="31" t="s">
        <v>44</v>
      </c>
    </row>
    <row r="10" spans="1:6" ht="12.75">
      <c r="A10" s="3"/>
      <c r="B10" s="3"/>
      <c r="D10" s="4"/>
      <c r="E10" s="3"/>
      <c r="F10" s="3"/>
    </row>
    <row r="11" spans="1:6" ht="12.75">
      <c r="A11" s="3"/>
      <c r="B11" s="3"/>
      <c r="C11" s="4"/>
      <c r="D11" s="4"/>
      <c r="E11" s="3"/>
      <c r="F11" s="3"/>
    </row>
    <row r="12" spans="1:6" ht="12.75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9">
        <v>3</v>
      </c>
      <c r="E13" s="7">
        <v>4</v>
      </c>
      <c r="F13" s="7">
        <v>5</v>
      </c>
    </row>
    <row r="14" spans="1:6" ht="15">
      <c r="A14" s="22" t="s">
        <v>28</v>
      </c>
      <c r="B14" s="34">
        <f>B15+B44</f>
        <v>78320115.84</v>
      </c>
      <c r="C14" s="33">
        <f>C15+C44</f>
        <v>163395094.55</v>
      </c>
      <c r="D14" s="34">
        <f>D15+D44</f>
        <v>94690280.69999999</v>
      </c>
      <c r="E14" s="35">
        <f>D14:D51/C14:C51*100</f>
        <v>57.95172796391639</v>
      </c>
      <c r="F14" s="32">
        <f>D14:D51/B14:B51*100</f>
        <v>120.9016096113067</v>
      </c>
    </row>
    <row r="15" spans="1:6" ht="15">
      <c r="A15" s="22" t="s">
        <v>35</v>
      </c>
      <c r="B15" s="27">
        <f>B16+B25</f>
        <v>69815325.4</v>
      </c>
      <c r="C15" s="27">
        <f>C16+C25</f>
        <v>94306134</v>
      </c>
      <c r="D15" s="27">
        <f>D16+D25</f>
        <v>70857390.88</v>
      </c>
      <c r="E15" s="35">
        <f>D15:D51/C15:C51*100</f>
        <v>75.13550590463181</v>
      </c>
      <c r="F15" s="32">
        <f>D15:D51/B15:B51*100</f>
        <v>101.49260276884706</v>
      </c>
    </row>
    <row r="16" spans="1:6" ht="15">
      <c r="A16" s="22" t="s">
        <v>21</v>
      </c>
      <c r="B16" s="23">
        <f>B17+B18+B19+B20+B21+B24</f>
        <v>40682429.61</v>
      </c>
      <c r="C16" s="23">
        <f>C17+C18+C19+C20+C21+C24</f>
        <v>46832000</v>
      </c>
      <c r="D16" s="23">
        <f>D17+D18+D19+D20+D21+D24</f>
        <v>40596590.01</v>
      </c>
      <c r="E16" s="35">
        <f>D16:D51/C16:C51*100</f>
        <v>86.68557825845575</v>
      </c>
      <c r="F16" s="32">
        <f>D16:D51/B16:B51*100</f>
        <v>99.78900080250148</v>
      </c>
    </row>
    <row r="17" spans="1:6" ht="15">
      <c r="A17" s="1" t="s">
        <v>0</v>
      </c>
      <c r="B17" s="38">
        <v>16805601.14</v>
      </c>
      <c r="C17" s="37">
        <v>20249000</v>
      </c>
      <c r="D17" s="38">
        <v>18563237.1</v>
      </c>
      <c r="E17" s="35">
        <f>D17:D51/C17:C51*100</f>
        <v>91.67483381895403</v>
      </c>
      <c r="F17" s="32">
        <f>D17:D51/B17:B51*100</f>
        <v>110.4586318892012</v>
      </c>
    </row>
    <row r="18" spans="1:6" ht="15">
      <c r="A18" s="1" t="s">
        <v>15</v>
      </c>
      <c r="B18" s="38">
        <v>2534853.05</v>
      </c>
      <c r="C18" s="37">
        <v>2694000</v>
      </c>
      <c r="D18" s="38">
        <v>2648375.3</v>
      </c>
      <c r="E18" s="35">
        <f>D18:D51/C18:C51*100</f>
        <v>98.30643281365998</v>
      </c>
      <c r="F18" s="32">
        <f>D18:D51/B18:B51*100</f>
        <v>104.47845487532305</v>
      </c>
    </row>
    <row r="19" spans="1:9" ht="15">
      <c r="A19" s="1" t="s">
        <v>8</v>
      </c>
      <c r="B19" s="39">
        <v>0</v>
      </c>
      <c r="C19" s="28">
        <v>1000</v>
      </c>
      <c r="D19" s="39">
        <v>0</v>
      </c>
      <c r="E19" s="35">
        <v>0</v>
      </c>
      <c r="F19" s="32">
        <v>0</v>
      </c>
      <c r="I19" t="s">
        <v>39</v>
      </c>
    </row>
    <row r="20" spans="1:6" ht="15">
      <c r="A20" s="7" t="s">
        <v>1</v>
      </c>
      <c r="B20" s="39">
        <v>2283145.3</v>
      </c>
      <c r="C20" s="37">
        <v>3022000</v>
      </c>
      <c r="D20" s="39">
        <v>2603435.42</v>
      </c>
      <c r="E20" s="35">
        <f>D20:D51/C20:C51*100</f>
        <v>86.14941826604897</v>
      </c>
      <c r="F20" s="32">
        <f>D20:D51/B20:B51*100</f>
        <v>114.02845977432973</v>
      </c>
    </row>
    <row r="21" spans="1:6" ht="15">
      <c r="A21" s="12" t="s">
        <v>10</v>
      </c>
      <c r="B21" s="29">
        <f>B22+B23</f>
        <v>19058830.12</v>
      </c>
      <c r="C21" s="29">
        <f>C22+C23+C24</f>
        <v>20866000</v>
      </c>
      <c r="D21" s="29">
        <f>D22+D23</f>
        <v>16781542.189999998</v>
      </c>
      <c r="E21" s="35">
        <f>D21:D51/C21:C51*100</f>
        <v>80.42529564842326</v>
      </c>
      <c r="F21" s="32">
        <f>D21:D51/B21:B51*100</f>
        <v>88.05127116585054</v>
      </c>
    </row>
    <row r="22" spans="1:6" ht="15">
      <c r="A22" s="17" t="s">
        <v>16</v>
      </c>
      <c r="B22" s="40">
        <v>15397785.83</v>
      </c>
      <c r="C22" s="37">
        <v>15796000</v>
      </c>
      <c r="D22" s="40">
        <v>14149259.77</v>
      </c>
      <c r="E22" s="35">
        <f>D22:D51/C22:C51*100</f>
        <v>89.57495422891871</v>
      </c>
      <c r="F22" s="32">
        <f>D22:D51/B22:B51*100</f>
        <v>91.89152210724053</v>
      </c>
    </row>
    <row r="23" spans="1:6" ht="15">
      <c r="A23" s="17" t="s">
        <v>17</v>
      </c>
      <c r="B23" s="40">
        <v>3661044.29</v>
      </c>
      <c r="C23" s="37">
        <v>5070000</v>
      </c>
      <c r="D23" s="40">
        <v>2632282.42</v>
      </c>
      <c r="E23" s="35">
        <f>D23:D51/C23:C51*100</f>
        <v>51.91878540433925</v>
      </c>
      <c r="F23" s="32">
        <f>D23:D51/B23:B51*100</f>
        <v>71.89976988778794</v>
      </c>
    </row>
    <row r="24" spans="1:6" ht="15">
      <c r="A24" s="7" t="s">
        <v>7</v>
      </c>
      <c r="B24" s="39">
        <v>0</v>
      </c>
      <c r="C24" s="37">
        <v>0</v>
      </c>
      <c r="D24" s="39">
        <v>0</v>
      </c>
      <c r="E24" s="35">
        <v>0</v>
      </c>
      <c r="F24" s="32">
        <v>0</v>
      </c>
    </row>
    <row r="25" spans="1:6" ht="15">
      <c r="A25" s="22" t="s">
        <v>22</v>
      </c>
      <c r="B25" s="27">
        <f>B26+B32+B35+B41+B42+B43</f>
        <v>29132895.790000003</v>
      </c>
      <c r="C25" s="24">
        <f>C26+C32+C35+C41+C42+C43</f>
        <v>47474134</v>
      </c>
      <c r="D25" s="27">
        <f>D26+D32+D35+D41+D42+D43</f>
        <v>30260800.87</v>
      </c>
      <c r="E25" s="35">
        <f aca="true" t="shared" si="0" ref="E25:E38">D25:D51/C25:C51*100</f>
        <v>63.741659552968365</v>
      </c>
      <c r="F25" s="32">
        <f aca="true" t="shared" si="1" ref="F25:F43">D25:D51/B25:B51*100</f>
        <v>103.87158588054662</v>
      </c>
    </row>
    <row r="26" spans="1:6" ht="38.25">
      <c r="A26" s="14" t="s">
        <v>26</v>
      </c>
      <c r="B26" s="29">
        <f>B27+B28+B29+B30+B31</f>
        <v>19649936.14</v>
      </c>
      <c r="C26" s="13">
        <f>C27+C28+C29+C30+C31</f>
        <v>26338000</v>
      </c>
      <c r="D26" s="29">
        <f>D27+D28+D29+D30+D31</f>
        <v>21795860.669999998</v>
      </c>
      <c r="E26" s="35">
        <f t="shared" si="0"/>
        <v>82.75442581061583</v>
      </c>
      <c r="F26" s="32">
        <f t="shared" si="1"/>
        <v>110.92077101274486</v>
      </c>
    </row>
    <row r="27" spans="1:6" ht="15">
      <c r="A27" s="7" t="s">
        <v>11</v>
      </c>
      <c r="B27" s="39">
        <v>3646236.7</v>
      </c>
      <c r="C27" s="18">
        <v>6780000</v>
      </c>
      <c r="D27" s="39">
        <v>4956056.35</v>
      </c>
      <c r="E27" s="35">
        <f t="shared" si="0"/>
        <v>73.09817625368731</v>
      </c>
      <c r="F27" s="32">
        <f t="shared" si="1"/>
        <v>135.92250744445636</v>
      </c>
    </row>
    <row r="28" spans="1:6" ht="15">
      <c r="A28" s="7" t="s">
        <v>12</v>
      </c>
      <c r="B28" s="39">
        <v>3589745.18</v>
      </c>
      <c r="C28" s="18">
        <v>5905000</v>
      </c>
      <c r="D28" s="39">
        <v>5888962.96</v>
      </c>
      <c r="E28" s="35">
        <f t="shared" si="0"/>
        <v>99.72841591871295</v>
      </c>
      <c r="F28" s="32">
        <f t="shared" si="1"/>
        <v>164.04960978316572</v>
      </c>
    </row>
    <row r="29" spans="1:6" ht="15">
      <c r="A29" s="7" t="s">
        <v>2</v>
      </c>
      <c r="B29" s="39">
        <v>7225463.15</v>
      </c>
      <c r="C29" s="18">
        <v>7497000</v>
      </c>
      <c r="D29" s="39">
        <v>5673249.76</v>
      </c>
      <c r="E29" s="35">
        <f t="shared" si="0"/>
        <v>75.67359957316259</v>
      </c>
      <c r="F29" s="32">
        <f t="shared" si="1"/>
        <v>78.51745475997618</v>
      </c>
    </row>
    <row r="30" spans="1:6" ht="12.75" customHeight="1">
      <c r="A30" s="7" t="s">
        <v>9</v>
      </c>
      <c r="B30" s="39">
        <v>429907.23</v>
      </c>
      <c r="C30" s="18">
        <v>356000</v>
      </c>
      <c r="D30" s="39">
        <v>356524.1</v>
      </c>
      <c r="E30" s="35">
        <f t="shared" si="0"/>
        <v>100.14721910112358</v>
      </c>
      <c r="F30" s="32">
        <v>0</v>
      </c>
    </row>
    <row r="31" spans="1:6" ht="24.75" customHeight="1">
      <c r="A31" s="7" t="s">
        <v>3</v>
      </c>
      <c r="B31" s="39">
        <v>4758583.88</v>
      </c>
      <c r="C31" s="18">
        <v>5800000</v>
      </c>
      <c r="D31" s="39">
        <v>4921067.5</v>
      </c>
      <c r="E31" s="35">
        <f t="shared" si="0"/>
        <v>84.84599137931035</v>
      </c>
      <c r="F31" s="32">
        <f t="shared" si="1"/>
        <v>103.41453726775538</v>
      </c>
    </row>
    <row r="32" spans="1:6" ht="27" customHeight="1">
      <c r="A32" s="14" t="s">
        <v>27</v>
      </c>
      <c r="B32" s="29">
        <f>B33+B34</f>
        <v>1391863.51</v>
      </c>
      <c r="C32" s="13">
        <f>C33+C34</f>
        <v>2097451</v>
      </c>
      <c r="D32" s="29">
        <f>D33+D34</f>
        <v>528677.27</v>
      </c>
      <c r="E32" s="35">
        <f t="shared" si="0"/>
        <v>25.205703017615193</v>
      </c>
      <c r="F32" s="32">
        <f t="shared" si="1"/>
        <v>37.98341333052118</v>
      </c>
    </row>
    <row r="33" spans="1:6" ht="31.5" customHeight="1">
      <c r="A33" s="10" t="s">
        <v>18</v>
      </c>
      <c r="B33" s="39">
        <v>145823.92</v>
      </c>
      <c r="C33" s="18">
        <v>35000</v>
      </c>
      <c r="D33" s="39">
        <v>12488.24</v>
      </c>
      <c r="E33" s="35">
        <f t="shared" si="0"/>
        <v>35.680685714285715</v>
      </c>
      <c r="F33" s="32">
        <f t="shared" si="1"/>
        <v>8.563917360059994</v>
      </c>
    </row>
    <row r="34" spans="1:6" ht="24.75" customHeight="1">
      <c r="A34" s="7" t="s">
        <v>13</v>
      </c>
      <c r="B34" s="39">
        <v>1246039.59</v>
      </c>
      <c r="C34" s="18">
        <v>2062451</v>
      </c>
      <c r="D34" s="39">
        <v>516189.03</v>
      </c>
      <c r="E34" s="35">
        <f t="shared" si="0"/>
        <v>25.027941512307443</v>
      </c>
      <c r="F34" s="32">
        <f t="shared" si="1"/>
        <v>41.42637474303685</v>
      </c>
    </row>
    <row r="35" spans="1:6" ht="25.5">
      <c r="A35" s="14" t="s">
        <v>30</v>
      </c>
      <c r="B35" s="29">
        <f>B36+B37+B38+B39+B40</f>
        <v>7036382.789999999</v>
      </c>
      <c r="C35" s="13">
        <f>C36+C37+C38+C39+C40</f>
        <v>18788683</v>
      </c>
      <c r="D35" s="29">
        <f>D36+D37+D38+D39+D40</f>
        <v>7571200.260000001</v>
      </c>
      <c r="E35" s="35">
        <f t="shared" si="0"/>
        <v>40.296599075092175</v>
      </c>
      <c r="F35" s="32">
        <f t="shared" si="1"/>
        <v>107.60074438758613</v>
      </c>
    </row>
    <row r="36" spans="1:6" ht="15">
      <c r="A36" s="7" t="s">
        <v>4</v>
      </c>
      <c r="B36" s="39">
        <v>5655776.55</v>
      </c>
      <c r="C36" s="18">
        <v>8876083</v>
      </c>
      <c r="D36" s="39">
        <v>6933760.03</v>
      </c>
      <c r="E36" s="35">
        <f t="shared" si="0"/>
        <v>78.11734106136683</v>
      </c>
      <c r="F36" s="32">
        <f t="shared" si="1"/>
        <v>122.59607445064287</v>
      </c>
    </row>
    <row r="37" spans="1:6" s="15" customFormat="1" ht="15">
      <c r="A37" s="7" t="s">
        <v>38</v>
      </c>
      <c r="B37" s="39">
        <v>916001.73</v>
      </c>
      <c r="C37" s="18">
        <v>2700000</v>
      </c>
      <c r="D37" s="39">
        <v>347014.42</v>
      </c>
      <c r="E37" s="35">
        <f t="shared" si="0"/>
        <v>12.852385925925924</v>
      </c>
      <c r="F37" s="32">
        <v>0</v>
      </c>
    </row>
    <row r="38" spans="1:6" s="15" customFormat="1" ht="25.5">
      <c r="A38" s="10" t="s">
        <v>37</v>
      </c>
      <c r="B38" s="39">
        <v>385943.21</v>
      </c>
      <c r="C38" s="18">
        <v>7062600</v>
      </c>
      <c r="D38" s="39">
        <v>113116.23</v>
      </c>
      <c r="E38" s="35">
        <f t="shared" si="0"/>
        <v>1.6016230566646843</v>
      </c>
      <c r="F38" s="32">
        <f t="shared" si="1"/>
        <v>29.309034870700273</v>
      </c>
    </row>
    <row r="39" spans="1:6" s="15" customFormat="1" ht="15">
      <c r="A39" s="10" t="s">
        <v>36</v>
      </c>
      <c r="B39" s="39">
        <v>78661.3</v>
      </c>
      <c r="C39" s="18">
        <v>150000</v>
      </c>
      <c r="D39" s="39">
        <v>177309.58</v>
      </c>
      <c r="E39" s="35">
        <v>0</v>
      </c>
      <c r="F39" s="32">
        <v>0</v>
      </c>
    </row>
    <row r="40" spans="1:6" s="15" customFormat="1" ht="15">
      <c r="A40" s="7" t="s">
        <v>33</v>
      </c>
      <c r="B40" s="39">
        <v>0</v>
      </c>
      <c r="C40" s="18">
        <v>0</v>
      </c>
      <c r="D40" s="39">
        <v>0</v>
      </c>
      <c r="E40" s="35">
        <v>0</v>
      </c>
      <c r="F40" s="32">
        <v>0</v>
      </c>
    </row>
    <row r="41" spans="1:6" s="15" customFormat="1" ht="15">
      <c r="A41" s="12" t="s">
        <v>5</v>
      </c>
      <c r="B41" s="41">
        <v>0</v>
      </c>
      <c r="C41" s="13">
        <v>0</v>
      </c>
      <c r="D41" s="41">
        <v>0</v>
      </c>
      <c r="E41" s="35">
        <v>0</v>
      </c>
      <c r="F41" s="32">
        <v>0</v>
      </c>
    </row>
    <row r="42" spans="1:6" s="15" customFormat="1" ht="15">
      <c r="A42" s="16" t="s">
        <v>14</v>
      </c>
      <c r="B42" s="41">
        <v>728325.43</v>
      </c>
      <c r="C42" s="13">
        <v>250000</v>
      </c>
      <c r="D42" s="41">
        <v>295679.71</v>
      </c>
      <c r="E42" s="35">
        <f>D42:D68/C42:C68*100</f>
        <v>118.27188400000001</v>
      </c>
      <c r="F42" s="32">
        <f t="shared" si="1"/>
        <v>40.59719705242202</v>
      </c>
    </row>
    <row r="43" spans="1:6" ht="15">
      <c r="A43" s="12" t="s">
        <v>6</v>
      </c>
      <c r="B43" s="41">
        <v>326387.92</v>
      </c>
      <c r="C43" s="13">
        <v>0</v>
      </c>
      <c r="D43" s="41">
        <v>69382.96</v>
      </c>
      <c r="E43" s="35" t="e">
        <f>D43:D69/C43:C69*100</f>
        <v>#DIV/0!</v>
      </c>
      <c r="F43" s="32">
        <f t="shared" si="1"/>
        <v>21.25782106151478</v>
      </c>
    </row>
    <row r="44" spans="1:6" ht="15">
      <c r="A44" s="22" t="s">
        <v>23</v>
      </c>
      <c r="B44" s="24">
        <f>B45+B46+B47+B48+B49+B50+B51</f>
        <v>8504790.44</v>
      </c>
      <c r="C44" s="24">
        <f>C45+C46+C47+C48+C49+C50+C51</f>
        <v>69088960.55</v>
      </c>
      <c r="D44" s="24">
        <f>D45+D46+D47+D48+D49+D50+D51</f>
        <v>23832889.82</v>
      </c>
      <c r="E44" s="35">
        <f>D44:D70/C44:C70*100</f>
        <v>34.49594498205257</v>
      </c>
      <c r="F44" s="32">
        <v>0</v>
      </c>
    </row>
    <row r="45" spans="1:6" ht="15">
      <c r="A45" s="17" t="s">
        <v>29</v>
      </c>
      <c r="B45" s="18">
        <v>0</v>
      </c>
      <c r="C45" s="18">
        <v>0</v>
      </c>
      <c r="D45" s="18">
        <v>0</v>
      </c>
      <c r="E45" s="35">
        <v>0</v>
      </c>
      <c r="F45" s="32">
        <v>0</v>
      </c>
    </row>
    <row r="46" spans="1:6" ht="15">
      <c r="A46" s="7" t="s">
        <v>24</v>
      </c>
      <c r="B46" s="39">
        <v>903227.6</v>
      </c>
      <c r="C46" s="8">
        <v>67097460.55</v>
      </c>
      <c r="D46" s="28">
        <v>21981785.57</v>
      </c>
      <c r="E46" s="35">
        <v>0</v>
      </c>
      <c r="F46" s="32">
        <v>0</v>
      </c>
    </row>
    <row r="47" spans="1:6" ht="15">
      <c r="A47" s="7" t="s">
        <v>40</v>
      </c>
      <c r="B47" s="39">
        <v>6111418.59</v>
      </c>
      <c r="C47" s="8">
        <v>0</v>
      </c>
      <c r="D47" s="39">
        <v>0</v>
      </c>
      <c r="E47" s="35"/>
      <c r="F47" s="32"/>
    </row>
    <row r="48" spans="1:6" ht="15">
      <c r="A48" s="7" t="s">
        <v>25</v>
      </c>
      <c r="B48" s="39">
        <v>188000</v>
      </c>
      <c r="C48" s="8">
        <v>178000</v>
      </c>
      <c r="D48" s="39">
        <v>178000</v>
      </c>
      <c r="E48" s="35">
        <f>D48:D73/C48:C73*100</f>
        <v>100</v>
      </c>
      <c r="F48" s="32">
        <v>0</v>
      </c>
    </row>
    <row r="49" spans="1:6" ht="25.5">
      <c r="A49" s="36" t="s">
        <v>41</v>
      </c>
      <c r="B49" s="39">
        <v>1692000</v>
      </c>
      <c r="C49" s="13">
        <v>1386000</v>
      </c>
      <c r="D49" s="39">
        <v>1247000</v>
      </c>
      <c r="E49" s="35"/>
      <c r="F49" s="32"/>
    </row>
    <row r="50" spans="1:6" ht="25.5">
      <c r="A50" s="26" t="s">
        <v>32</v>
      </c>
      <c r="B50" s="39">
        <v>0</v>
      </c>
      <c r="C50" s="13">
        <v>427500</v>
      </c>
      <c r="D50" s="39">
        <v>426104.25</v>
      </c>
      <c r="E50" s="35">
        <v>0</v>
      </c>
      <c r="F50" s="32">
        <v>0</v>
      </c>
    </row>
    <row r="51" spans="1:6" ht="15">
      <c r="A51" s="30" t="s">
        <v>34</v>
      </c>
      <c r="B51" s="39">
        <v>-389855.75</v>
      </c>
      <c r="C51" s="13">
        <v>0</v>
      </c>
      <c r="D51" s="28">
        <v>0</v>
      </c>
      <c r="E51" s="35">
        <v>0</v>
      </c>
      <c r="F51" s="32">
        <v>0</v>
      </c>
    </row>
    <row r="52" spans="1:6" ht="15.75">
      <c r="A52" s="43" t="s">
        <v>47</v>
      </c>
      <c r="B52" s="44">
        <f>B53+B54+B55+B56+B57+B58+B59+B60+B61</f>
        <v>114606713.71</v>
      </c>
      <c r="C52" s="45">
        <f>C53+C54+C55+C56+C57+C58+C59+C60+C61</f>
        <v>205056164.48999998</v>
      </c>
      <c r="D52" s="46">
        <f>D53+D54+D55+D56+D57+D58+D59+D60+D61</f>
        <v>150589431.6</v>
      </c>
      <c r="E52" s="47">
        <f>D52/C52*100</f>
        <v>73.43813924079508</v>
      </c>
      <c r="F52" s="48">
        <f>D52/C52*100</f>
        <v>73.43813924079508</v>
      </c>
    </row>
    <row r="53" spans="1:6" ht="15">
      <c r="A53" s="49" t="s">
        <v>48</v>
      </c>
      <c r="B53" s="50">
        <v>10558915.46</v>
      </c>
      <c r="C53" s="50">
        <v>13763166.74</v>
      </c>
      <c r="D53" s="51">
        <v>11354692.91</v>
      </c>
      <c r="E53" s="47">
        <f aca="true" t="shared" si="2" ref="E53:E61">D53/C53*100</f>
        <v>82.50058380096323</v>
      </c>
      <c r="F53" s="48">
        <f aca="true" t="shared" si="3" ref="F53:F61">D53/B53*100</f>
        <v>107.53654533000683</v>
      </c>
    </row>
    <row r="54" spans="1:6" ht="26.25">
      <c r="A54" s="49" t="s">
        <v>49</v>
      </c>
      <c r="B54" s="50">
        <v>282446.94</v>
      </c>
      <c r="C54" s="50">
        <v>252240</v>
      </c>
      <c r="D54" s="51">
        <v>132240</v>
      </c>
      <c r="E54" s="47">
        <f t="shared" si="2"/>
        <v>52.42626070409134</v>
      </c>
      <c r="F54" s="48">
        <f t="shared" si="3"/>
        <v>46.81941323209237</v>
      </c>
    </row>
    <row r="55" spans="1:6" ht="15">
      <c r="A55" s="49" t="s">
        <v>50</v>
      </c>
      <c r="B55" s="50">
        <v>30924569.05</v>
      </c>
      <c r="C55" s="50">
        <v>38312284.59</v>
      </c>
      <c r="D55" s="52">
        <v>30666605.87</v>
      </c>
      <c r="E55" s="47">
        <f t="shared" si="2"/>
        <v>80.04379325894958</v>
      </c>
      <c r="F55" s="48">
        <f t="shared" si="3"/>
        <v>99.16583096248515</v>
      </c>
    </row>
    <row r="56" spans="1:6" ht="15">
      <c r="A56" s="49" t="s">
        <v>51</v>
      </c>
      <c r="B56" s="50">
        <v>53766738.52</v>
      </c>
      <c r="C56" s="50">
        <v>124069208.6</v>
      </c>
      <c r="D56" s="53">
        <v>87267303.52</v>
      </c>
      <c r="E56" s="47">
        <f t="shared" si="2"/>
        <v>70.33759988052346</v>
      </c>
      <c r="F56" s="48" t="s">
        <v>52</v>
      </c>
    </row>
    <row r="57" spans="1:6" ht="15">
      <c r="A57" s="49" t="s">
        <v>53</v>
      </c>
      <c r="B57" s="50">
        <v>149000.4</v>
      </c>
      <c r="C57" s="50">
        <v>299500</v>
      </c>
      <c r="D57" s="53">
        <v>251140.7</v>
      </c>
      <c r="E57" s="47">
        <f t="shared" si="2"/>
        <v>83.85332220367279</v>
      </c>
      <c r="F57" s="48" t="s">
        <v>52</v>
      </c>
    </row>
    <row r="58" spans="1:6" ht="26.25">
      <c r="A58" s="49" t="s">
        <v>54</v>
      </c>
      <c r="B58" s="50">
        <v>9591547.4</v>
      </c>
      <c r="C58" s="50">
        <v>15277642.67</v>
      </c>
      <c r="D58" s="53">
        <v>11840306.98</v>
      </c>
      <c r="E58" s="47">
        <f t="shared" si="2"/>
        <v>77.50087651447866</v>
      </c>
      <c r="F58" s="48">
        <f t="shared" si="3"/>
        <v>123.44522198785151</v>
      </c>
    </row>
    <row r="59" spans="1:6" ht="15">
      <c r="A59" s="49" t="s">
        <v>55</v>
      </c>
      <c r="B59" s="50">
        <v>1572362.57</v>
      </c>
      <c r="C59" s="50">
        <v>1550686.89</v>
      </c>
      <c r="D59" s="53">
        <v>1400642.33</v>
      </c>
      <c r="E59" s="47">
        <f t="shared" si="2"/>
        <v>90.32399377542943</v>
      </c>
      <c r="F59" s="48">
        <f t="shared" si="3"/>
        <v>89.07883949437947</v>
      </c>
    </row>
    <row r="60" spans="1:6" ht="15">
      <c r="A60" s="49" t="s">
        <v>56</v>
      </c>
      <c r="B60" s="50">
        <v>6501223.91</v>
      </c>
      <c r="C60" s="50">
        <v>9600274</v>
      </c>
      <c r="D60" s="53">
        <v>7065543.56</v>
      </c>
      <c r="E60" s="47">
        <f t="shared" si="2"/>
        <v>73.59731149340112</v>
      </c>
      <c r="F60" s="48">
        <f t="shared" si="3"/>
        <v>108.68020633979363</v>
      </c>
    </row>
    <row r="61" spans="1:6" ht="26.25">
      <c r="A61" s="49" t="s">
        <v>57</v>
      </c>
      <c r="B61" s="50">
        <v>1259909.46</v>
      </c>
      <c r="C61" s="50">
        <v>1931161</v>
      </c>
      <c r="D61" s="54">
        <v>610955.73</v>
      </c>
      <c r="E61" s="47">
        <f t="shared" si="2"/>
        <v>31.636706105808887</v>
      </c>
      <c r="F61" s="48">
        <f t="shared" si="3"/>
        <v>48.492034499050426</v>
      </c>
    </row>
    <row r="62" spans="1:6" ht="12.75">
      <c r="A62" s="12" t="s">
        <v>58</v>
      </c>
      <c r="B62" s="55">
        <v>45172488.85</v>
      </c>
      <c r="C62" s="56">
        <v>-81854350.86</v>
      </c>
      <c r="D62" s="57">
        <v>-72269315.76</v>
      </c>
      <c r="E62" s="7"/>
      <c r="F62" s="7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Веснина Е.В.</cp:lastModifiedBy>
  <cp:lastPrinted>2018-12-11T07:14:19Z</cp:lastPrinted>
  <dcterms:created xsi:type="dcterms:W3CDTF">2010-11-16T06:41:35Z</dcterms:created>
  <dcterms:modified xsi:type="dcterms:W3CDTF">2018-12-11T07:29:06Z</dcterms:modified>
  <cp:category/>
  <cp:version/>
  <cp:contentType/>
  <cp:contentStatus/>
</cp:coreProperties>
</file>