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80" windowWidth="1494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<sst xmlns="http://schemas.openxmlformats.org/spreadsheetml/2006/main" count="63" uniqueCount="62">
  <si>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</si>
  <si>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</si>
  <si>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</si>
  <si>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</si>
  <si>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</si>
  <si>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</si>
  <si>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</si>
  <si>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</si>
  <si>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</si>
  <si>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</si>
  <si>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</si>
  <si>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</si>
  <si>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</si>
  <si>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</si>
  <si>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</si>
  <si>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</si>
  <si>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</si>
  <si>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</si>
  <si>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</si>
  <si>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</si>
  <si>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</si>
  <si>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</si>
  <si>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</si>
  <si>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</si>
  <si>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</si>
  <si>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</si>
  <si>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</si>
  <si>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</si>
  <si>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</si>
  <si>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</si>
  <si>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</si>
  <si>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</si>
  <si>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</si>
  <si>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</si>
  <si>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</si>
  <si>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</si>
  <si>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</si>
  <si>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</si>
  <si>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</si>
  <si>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</si>
  <si>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</si>
  <si>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2020г.</t>
  </si>
  <si>
    <t>% выполнения к плану 2020 г.</t>
  </si>
  <si>
    <t>% выполнения к факту 2019 года</t>
  </si>
  <si>
    <t>Транспортный налог</t>
  </si>
  <si>
    <t>Плата за увеличение площади зем. участков</t>
  </si>
  <si>
    <t>Исполнено на 01.08.2019</t>
  </si>
  <si>
    <t>Исполнено на 01.08.2020</t>
  </si>
  <si>
    <t xml:space="preserve">  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</si>
  <si>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</si>
  <si>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</si>
  <si>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</si>
  <si>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св200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</si>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</sst>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/>
      <protection/>
    </xf>
    <xf numFmtId="4" fontId="33" fillId="0" borderId="2">
      <alignment horizontal="right" shrinkToFit="1"/>
      <protection/>
    </xf>
    <xf numFmtId="4" fontId="33" fillId="0" borderId="1">
      <alignment horizontal="right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 wrapText="1"/>
    </xf>
    <xf numFmtId="4" fontId="4" fillId="33" borderId="18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182" fontId="2" fillId="0" borderId="18" xfId="0" applyNumberFormat="1" applyFont="1" applyBorder="1" applyAlignment="1">
      <alignment/>
    </xf>
    <xf numFmtId="182" fontId="4" fillId="0" borderId="18" xfId="0" applyNumberFormat="1" applyFont="1" applyBorder="1" applyAlignment="1">
      <alignment/>
    </xf>
    <xf numFmtId="0" fontId="0" fillId="0" borderId="18" xfId="0" applyBorder="1" applyAlignment="1">
      <alignment horizontal="justify"/>
    </xf>
    <xf numFmtId="4" fontId="5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0" fillId="0" borderId="0" xfId="0" applyAlignment="1">
      <alignment horizontal="justify"/>
    </xf>
    <xf numFmtId="4" fontId="51" fillId="33" borderId="18" xfId="0" applyNumberFormat="1" applyFont="1" applyFill="1" applyBorder="1" applyAlignment="1">
      <alignment/>
    </xf>
    <xf numFmtId="4" fontId="52" fillId="33" borderId="18" xfId="0" applyNumberFormat="1" applyFont="1" applyFill="1" applyBorder="1" applyAlignment="1">
      <alignment/>
    </xf>
    <xf numFmtId="4" fontId="53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4" fontId="54" fillId="0" borderId="2" xfId="34" applyNumberFormat="1" applyFont="1" applyProtection="1">
      <alignment horizontal="right" shrinkToFit="1"/>
      <protection/>
    </xf>
    <xf numFmtId="4" fontId="0" fillId="0" borderId="18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171" fontId="6" fillId="0" borderId="18" xfId="63" applyFont="1" applyBorder="1" applyAlignment="1">
      <alignment horizontal="center" vertical="center"/>
    </xf>
    <xf numFmtId="171" fontId="6" fillId="0" borderId="18" xfId="63" applyFont="1" applyBorder="1" applyAlignment="1">
      <alignment horizontal="right" vertical="center"/>
    </xf>
    <xf numFmtId="4" fontId="54" fillId="0" borderId="1" xfId="33" applyNumberFormat="1" applyFont="1" applyAlignment="1" applyProtection="1">
      <alignment horizontal="right" vertical="center"/>
      <protection/>
    </xf>
    <xf numFmtId="4" fontId="54" fillId="0" borderId="1" xfId="35" applyFont="1" applyAlignment="1" applyProtection="1">
      <alignment horizontal="right" vertical="center"/>
      <protection/>
    </xf>
    <xf numFmtId="4" fontId="54" fillId="0" borderId="2" xfId="34" applyNumberFormat="1" applyFont="1" applyAlignment="1" applyProtection="1">
      <alignment horizontal="right" shrinkToFit="1"/>
      <protection/>
    </xf>
    <xf numFmtId="4" fontId="6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39">
      <selection activeCell="D65" sqref="D65"/>
    </sheetView>
  </sheetViews>
  <sheetFormatPr defaultColWidth="9.00390625" defaultRowHeight="12.75"/>
  <cols>
    <col min="1" max="1" width="48.25390625" style="0" customWidth="1"/>
    <col min="2" max="2" width="17.7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2.00390625" style="0" customWidth="1"/>
  </cols>
  <sheetData>
    <row r="2" spans="1:5" ht="15">
      <c r="A2" s="20"/>
      <c r="B2" s="52" t="s">
        <v>19</v>
      </c>
      <c r="C2" s="52"/>
      <c r="D2" s="52"/>
      <c r="E2" s="20"/>
    </row>
    <row r="3" spans="1:5" ht="15">
      <c r="A3" s="52" t="s">
        <v>20</v>
      </c>
      <c r="B3" s="52"/>
      <c r="C3" s="52"/>
      <c r="D3" s="52"/>
      <c r="E3" s="52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31</v>
      </c>
      <c r="B9" s="10" t="s">
        <v>46</v>
      </c>
      <c r="C9" s="17" t="s">
        <v>41</v>
      </c>
      <c r="D9" s="10" t="s">
        <v>47</v>
      </c>
      <c r="E9" s="18" t="s">
        <v>42</v>
      </c>
      <c r="F9" s="24" t="s">
        <v>43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28</v>
      </c>
      <c r="B14" s="32">
        <f>B15+B45</f>
        <v>72280863.22999999</v>
      </c>
      <c r="C14" s="28">
        <f>C15+C45</f>
        <v>201654240.21</v>
      </c>
      <c r="D14" s="32">
        <f>D15+D45</f>
        <v>74784435.69999999</v>
      </c>
      <c r="E14" s="26">
        <f>D14:D52/C14:C52*100</f>
        <v>37.08547641850748</v>
      </c>
      <c r="F14" s="25">
        <f>D14:D52/B14:B52*100</f>
        <v>103.46367262111072</v>
      </c>
    </row>
    <row r="15" spans="1:6" ht="15">
      <c r="A15" s="19" t="s">
        <v>35</v>
      </c>
      <c r="B15" s="22">
        <f>B16+B26</f>
        <v>43912493.379999995</v>
      </c>
      <c r="C15" s="22">
        <f>C16+C26</f>
        <v>103175114.41</v>
      </c>
      <c r="D15" s="22">
        <f>D16+D26</f>
        <v>41000753.53999999</v>
      </c>
      <c r="E15" s="26">
        <f>D15:D52/C15:C52*100</f>
        <v>39.73899498387771</v>
      </c>
      <c r="F15" s="25">
        <f>D15:D52/B15:B52*100</f>
        <v>93.36922225116426</v>
      </c>
    </row>
    <row r="16" spans="1:6" ht="15">
      <c r="A16" s="19" t="s">
        <v>21</v>
      </c>
      <c r="B16" s="22">
        <f>B17+B18+B19+B20+B21+B22</f>
        <v>25500394.879999995</v>
      </c>
      <c r="C16" s="22">
        <f>C17+C18+C19+C20+C21+C22</f>
        <v>57093000</v>
      </c>
      <c r="D16" s="22">
        <f>D17+D18+D19+D20+D21+D22</f>
        <v>25578025.299999997</v>
      </c>
      <c r="E16" s="26">
        <f>D16:D52/C16:C52*100</f>
        <v>44.800632827141676</v>
      </c>
      <c r="F16" s="25">
        <f>D16:D52/B16:B52*100</f>
        <v>100.30442830538631</v>
      </c>
    </row>
    <row r="17" spans="1:6" ht="15">
      <c r="A17" s="1" t="s">
        <v>0</v>
      </c>
      <c r="B17" s="37">
        <v>11708208.19</v>
      </c>
      <c r="C17" s="29">
        <v>25614000</v>
      </c>
      <c r="D17" s="34">
        <v>12627312.36</v>
      </c>
      <c r="E17" s="26">
        <f>D17:D52/C17:C52*100</f>
        <v>49.298478800655886</v>
      </c>
      <c r="F17" s="25">
        <f>D17:D52/B17:B52*100</f>
        <v>107.85008393329569</v>
      </c>
    </row>
    <row r="18" spans="1:6" ht="15">
      <c r="A18" s="1" t="s">
        <v>15</v>
      </c>
      <c r="B18" s="37">
        <v>1807606.37</v>
      </c>
      <c r="C18" s="29">
        <v>3810000</v>
      </c>
      <c r="D18" s="34">
        <v>1839756.81</v>
      </c>
      <c r="E18" s="26">
        <f>D18:D52/C18:C52*100</f>
        <v>48.287580314960636</v>
      </c>
      <c r="F18" s="25">
        <f>D18:D52/B18:B52*100</f>
        <v>101.77861953429606</v>
      </c>
    </row>
    <row r="19" spans="1:9" ht="15">
      <c r="A19" s="1" t="s">
        <v>8</v>
      </c>
      <c r="B19" s="30">
        <v>577.66</v>
      </c>
      <c r="C19" s="30">
        <v>3000</v>
      </c>
      <c r="D19" s="34">
        <v>0</v>
      </c>
      <c r="E19" s="26">
        <v>0</v>
      </c>
      <c r="F19" s="25">
        <v>0</v>
      </c>
      <c r="I19" t="s">
        <v>38</v>
      </c>
    </row>
    <row r="20" spans="1:6" ht="15">
      <c r="A20" s="1" t="s">
        <v>1</v>
      </c>
      <c r="B20" s="30">
        <v>293600.37</v>
      </c>
      <c r="C20" s="30">
        <v>3923000</v>
      </c>
      <c r="D20" s="34">
        <v>299356.58</v>
      </c>
      <c r="E20" s="26"/>
      <c r="F20" s="25"/>
    </row>
    <row r="21" spans="1:6" ht="15">
      <c r="A21" s="7" t="s">
        <v>44</v>
      </c>
      <c r="B21" s="30">
        <v>0</v>
      </c>
      <c r="C21" s="29">
        <v>6537000</v>
      </c>
      <c r="D21" s="34">
        <v>965711.85</v>
      </c>
      <c r="E21" s="26">
        <f>D21:D52/C21:C52*100</f>
        <v>14.773012849931161</v>
      </c>
      <c r="F21" s="25">
        <v>0</v>
      </c>
    </row>
    <row r="22" spans="1:6" ht="15">
      <c r="A22" s="11" t="s">
        <v>10</v>
      </c>
      <c r="B22" s="31">
        <f>B23+B24+B25</f>
        <v>11690402.29</v>
      </c>
      <c r="C22" s="31">
        <f>C23+C24+C25</f>
        <v>17206000</v>
      </c>
      <c r="D22" s="35">
        <f>D23+D24+D25</f>
        <v>9845887.7</v>
      </c>
      <c r="E22" s="26">
        <f>D22:D52/C22:C52*100</f>
        <v>57.22357142857143</v>
      </c>
      <c r="F22" s="25">
        <f>D22:D52/B22:B52*100</f>
        <v>84.22197505061222</v>
      </c>
    </row>
    <row r="23" spans="1:7" ht="15.75" customHeight="1">
      <c r="A23" s="15" t="s">
        <v>16</v>
      </c>
      <c r="B23" s="29">
        <v>10494910.12</v>
      </c>
      <c r="C23" s="29">
        <v>12800000</v>
      </c>
      <c r="D23" s="34">
        <v>9600040.41</v>
      </c>
      <c r="E23" s="26">
        <f>D23:D52/C23:C52*100</f>
        <v>75.000315703125</v>
      </c>
      <c r="F23" s="25">
        <f>D23:D52/B23:B52*100</f>
        <v>91.47329801048359</v>
      </c>
      <c r="G23" s="33"/>
    </row>
    <row r="24" spans="1:6" ht="15">
      <c r="A24" s="15" t="s">
        <v>17</v>
      </c>
      <c r="B24" s="29">
        <v>1195492.17</v>
      </c>
      <c r="C24" s="29">
        <v>4406000</v>
      </c>
      <c r="D24" s="34">
        <v>245846.6</v>
      </c>
      <c r="E24" s="26">
        <f>D24:D52/C24:C52*100</f>
        <v>5.579813890149795</v>
      </c>
      <c r="F24" s="25">
        <f>D24:D52/B24:B52*100</f>
        <v>20.564467603330268</v>
      </c>
    </row>
    <row r="25" spans="1:6" ht="15">
      <c r="A25" s="7" t="s">
        <v>7</v>
      </c>
      <c r="B25" s="30">
        <v>0</v>
      </c>
      <c r="C25" s="29">
        <v>0</v>
      </c>
      <c r="D25" s="34">
        <v>0.69</v>
      </c>
      <c r="E25" s="26">
        <v>0</v>
      </c>
      <c r="F25" s="25">
        <v>0</v>
      </c>
    </row>
    <row r="26" spans="1:6" ht="15">
      <c r="A26" s="19" t="s">
        <v>22</v>
      </c>
      <c r="B26" s="22">
        <f>B27+B33+B36+B42+B43+B44</f>
        <v>18412098.5</v>
      </c>
      <c r="C26" s="22">
        <f>C27+C33+C36+C42+C43+C44</f>
        <v>46082114.41</v>
      </c>
      <c r="D26" s="36">
        <f>D27+D33+D36+D42+D43+D44</f>
        <v>15422728.239999998</v>
      </c>
      <c r="E26" s="26">
        <f aca="true" t="shared" si="0" ref="E26:E39">D26:D52/C26:C52*100</f>
        <v>33.467926629367525</v>
      </c>
      <c r="F26" s="25">
        <f aca="true" t="shared" si="1" ref="F26:F44">D26:D52/B26:B52*100</f>
        <v>83.76409804672726</v>
      </c>
    </row>
    <row r="27" spans="1:6" ht="38.25">
      <c r="A27" s="12" t="s">
        <v>26</v>
      </c>
      <c r="B27" s="31">
        <f>B28+B29+B30+B31+B32</f>
        <v>11889796.45</v>
      </c>
      <c r="C27" s="31">
        <f>C28+C29+C30+C31+C32</f>
        <v>23113000</v>
      </c>
      <c r="D27" s="35">
        <f>D28+D29+D30+D31+D32</f>
        <v>9266314.43</v>
      </c>
      <c r="E27" s="26">
        <f t="shared" si="0"/>
        <v>40.091353048068186</v>
      </c>
      <c r="F27" s="25">
        <f t="shared" si="1"/>
        <v>77.93501317678151</v>
      </c>
    </row>
    <row r="28" spans="1:6" ht="15">
      <c r="A28" s="7" t="s">
        <v>11</v>
      </c>
      <c r="B28" s="30">
        <v>2993942.82</v>
      </c>
      <c r="C28" s="29">
        <v>6654000</v>
      </c>
      <c r="D28" s="34">
        <v>2082368.8</v>
      </c>
      <c r="E28" s="26">
        <f t="shared" si="0"/>
        <v>31.294992485722872</v>
      </c>
      <c r="F28" s="25">
        <f t="shared" si="1"/>
        <v>69.55272445717584</v>
      </c>
    </row>
    <row r="29" spans="1:6" ht="15">
      <c r="A29" s="7" t="s">
        <v>12</v>
      </c>
      <c r="B29" s="30">
        <v>2911277.21</v>
      </c>
      <c r="C29" s="29">
        <v>4944000</v>
      </c>
      <c r="D29" s="34">
        <v>1298837.14</v>
      </c>
      <c r="E29" s="26">
        <f t="shared" si="0"/>
        <v>26.27097775080906</v>
      </c>
      <c r="F29" s="25">
        <f t="shared" si="1"/>
        <v>44.61399744203678</v>
      </c>
    </row>
    <row r="30" spans="1:6" ht="15">
      <c r="A30" s="7" t="s">
        <v>2</v>
      </c>
      <c r="B30" s="30">
        <v>2831619.48</v>
      </c>
      <c r="C30" s="29">
        <v>5215000</v>
      </c>
      <c r="D30" s="34">
        <v>2523412.07</v>
      </c>
      <c r="E30" s="26">
        <f t="shared" si="0"/>
        <v>48.387575647171616</v>
      </c>
      <c r="F30" s="25">
        <f t="shared" si="1"/>
        <v>89.1155074974975</v>
      </c>
    </row>
    <row r="31" spans="1:6" ht="12.75" customHeight="1">
      <c r="A31" s="7" t="s">
        <v>9</v>
      </c>
      <c r="B31" s="30">
        <v>303974.68</v>
      </c>
      <c r="C31" s="29">
        <v>400000</v>
      </c>
      <c r="D31" s="34">
        <v>94992.89</v>
      </c>
      <c r="E31" s="26">
        <f t="shared" si="0"/>
        <v>23.7482225</v>
      </c>
      <c r="F31" s="25">
        <v>0</v>
      </c>
    </row>
    <row r="32" spans="1:6" ht="15.75" customHeight="1">
      <c r="A32" s="7" t="s">
        <v>3</v>
      </c>
      <c r="B32" s="30">
        <v>2848982.26</v>
      </c>
      <c r="C32" s="29">
        <v>5900000</v>
      </c>
      <c r="D32" s="34">
        <v>3266703.53</v>
      </c>
      <c r="E32" s="26">
        <f t="shared" si="0"/>
        <v>55.36785644067797</v>
      </c>
      <c r="F32" s="25">
        <f t="shared" si="1"/>
        <v>114.66212253634743</v>
      </c>
    </row>
    <row r="33" spans="1:6" ht="27" customHeight="1">
      <c r="A33" s="12" t="s">
        <v>27</v>
      </c>
      <c r="B33" s="31">
        <f>B34+B35</f>
        <v>1379578.17</v>
      </c>
      <c r="C33" s="31">
        <f>C34+C35</f>
        <v>1055000</v>
      </c>
      <c r="D33" s="35">
        <f>D34+D35</f>
        <v>1169467.76</v>
      </c>
      <c r="E33" s="26">
        <f t="shared" si="0"/>
        <v>110.85002464454976</v>
      </c>
      <c r="F33" s="25">
        <f t="shared" si="1"/>
        <v>84.76995254281242</v>
      </c>
    </row>
    <row r="34" spans="1:6" ht="31.5" customHeight="1">
      <c r="A34" s="9" t="s">
        <v>18</v>
      </c>
      <c r="B34" s="30">
        <v>52798.92</v>
      </c>
      <c r="C34" s="29">
        <v>40000</v>
      </c>
      <c r="D34" s="34">
        <v>46511.15</v>
      </c>
      <c r="E34" s="26">
        <f t="shared" si="0"/>
        <v>116.277875</v>
      </c>
      <c r="F34" s="25">
        <f t="shared" si="1"/>
        <v>88.09110110585596</v>
      </c>
    </row>
    <row r="35" spans="1:6" ht="24.75" customHeight="1">
      <c r="A35" s="7" t="s">
        <v>13</v>
      </c>
      <c r="B35" s="30">
        <v>1326779.25</v>
      </c>
      <c r="C35" s="29">
        <v>1015000</v>
      </c>
      <c r="D35" s="34">
        <v>1122956.61</v>
      </c>
      <c r="E35" s="26">
        <f t="shared" si="0"/>
        <v>110.63611921182269</v>
      </c>
      <c r="F35" s="25">
        <f t="shared" si="1"/>
        <v>84.63778808720441</v>
      </c>
    </row>
    <row r="36" spans="1:6" ht="25.5">
      <c r="A36" s="12" t="s">
        <v>30</v>
      </c>
      <c r="B36" s="31">
        <f>B37+B38+B39+B40+B41</f>
        <v>4885039.17</v>
      </c>
      <c r="C36" s="31">
        <f>C37+C38+C39+C40+C41</f>
        <v>21629429.41</v>
      </c>
      <c r="D36" s="35">
        <f>D37+D38+D39+D40+D41</f>
        <v>4813145.510000001</v>
      </c>
      <c r="E36" s="26">
        <f t="shared" si="0"/>
        <v>22.252762284032904</v>
      </c>
      <c r="F36" s="25">
        <f t="shared" si="1"/>
        <v>98.52828897582823</v>
      </c>
    </row>
    <row r="37" spans="1:6" ht="15">
      <c r="A37" s="7" t="s">
        <v>4</v>
      </c>
      <c r="B37" s="30">
        <v>3771633.32</v>
      </c>
      <c r="C37" s="29">
        <v>11200000</v>
      </c>
      <c r="D37" s="34">
        <v>3572400.11</v>
      </c>
      <c r="E37" s="26">
        <f t="shared" si="0"/>
        <v>31.896429553571426</v>
      </c>
      <c r="F37" s="25">
        <f t="shared" si="1"/>
        <v>94.71758802894445</v>
      </c>
    </row>
    <row r="38" spans="1:6" s="13" customFormat="1" ht="15">
      <c r="A38" s="7" t="s">
        <v>37</v>
      </c>
      <c r="B38" s="30">
        <v>953855.81</v>
      </c>
      <c r="C38" s="29">
        <v>7314000</v>
      </c>
      <c r="D38" s="34">
        <v>691773.92</v>
      </c>
      <c r="E38" s="26">
        <f t="shared" si="0"/>
        <v>9.45821602406344</v>
      </c>
      <c r="F38" s="25">
        <v>0</v>
      </c>
    </row>
    <row r="39" spans="1:6" s="13" customFormat="1" ht="25.5">
      <c r="A39" s="9" t="s">
        <v>36</v>
      </c>
      <c r="B39" s="30">
        <v>116913.03</v>
      </c>
      <c r="C39" s="29">
        <v>2817429.41</v>
      </c>
      <c r="D39" s="34">
        <v>460000</v>
      </c>
      <c r="E39" s="26">
        <f t="shared" si="0"/>
        <v>16.32693966944854</v>
      </c>
      <c r="F39" s="25">
        <f t="shared" si="1"/>
        <v>393.4548612759416</v>
      </c>
    </row>
    <row r="40" spans="1:6" s="13" customFormat="1" ht="15">
      <c r="A40" s="9" t="s">
        <v>45</v>
      </c>
      <c r="B40" s="30">
        <v>42637.01</v>
      </c>
      <c r="C40" s="29">
        <v>298000</v>
      </c>
      <c r="D40" s="34">
        <v>88971.48</v>
      </c>
      <c r="E40" s="26">
        <v>0</v>
      </c>
      <c r="F40" s="25">
        <v>0</v>
      </c>
    </row>
    <row r="41" spans="1:6" s="13" customFormat="1" ht="15">
      <c r="A41" s="7" t="s">
        <v>33</v>
      </c>
      <c r="B41" s="30">
        <v>0</v>
      </c>
      <c r="C41" s="29">
        <v>0</v>
      </c>
      <c r="D41" s="34">
        <v>0</v>
      </c>
      <c r="E41" s="26">
        <v>0</v>
      </c>
      <c r="F41" s="25">
        <v>0</v>
      </c>
    </row>
    <row r="42" spans="1:6" s="13" customFormat="1" ht="15">
      <c r="A42" s="11" t="s">
        <v>5</v>
      </c>
      <c r="B42" s="31">
        <v>0</v>
      </c>
      <c r="C42" s="31">
        <v>0</v>
      </c>
      <c r="D42" s="35">
        <v>0</v>
      </c>
      <c r="E42" s="26">
        <v>0</v>
      </c>
      <c r="F42" s="25">
        <v>0</v>
      </c>
    </row>
    <row r="43" spans="1:6" s="13" customFormat="1" ht="15">
      <c r="A43" s="14" t="s">
        <v>14</v>
      </c>
      <c r="B43" s="31">
        <v>247034.71</v>
      </c>
      <c r="C43" s="31">
        <v>259685</v>
      </c>
      <c r="D43" s="35">
        <v>173800.54</v>
      </c>
      <c r="E43" s="26">
        <f>D43:D69/C43:C69*100</f>
        <v>66.92744671428846</v>
      </c>
      <c r="F43" s="25">
        <f t="shared" si="1"/>
        <v>70.35470440570883</v>
      </c>
    </row>
    <row r="44" spans="1:6" ht="15">
      <c r="A44" s="11" t="s">
        <v>6</v>
      </c>
      <c r="B44" s="31">
        <v>10650</v>
      </c>
      <c r="C44" s="31">
        <v>25000</v>
      </c>
      <c r="D44" s="35">
        <v>0</v>
      </c>
      <c r="E44" s="26">
        <f>D44:D70/C44:C70*100</f>
        <v>0</v>
      </c>
      <c r="F44" s="25">
        <f t="shared" si="1"/>
        <v>0</v>
      </c>
    </row>
    <row r="45" spans="1:6" ht="15">
      <c r="A45" s="19" t="s">
        <v>23</v>
      </c>
      <c r="B45" s="22">
        <f>B46+B47+B48+B49+B50+B51+B52</f>
        <v>28368369.85</v>
      </c>
      <c r="C45" s="22">
        <f>C46+C47+C48+C49+C50+C51+C52</f>
        <v>98479125.80000001</v>
      </c>
      <c r="D45" s="36">
        <f>D46+D47+D48+D49+D50+D51+D52</f>
        <v>33783682.16</v>
      </c>
      <c r="E45" s="26">
        <f>D45:D71/C45:C71*100</f>
        <v>34.30542451058191</v>
      </c>
      <c r="F45" s="25">
        <v>0</v>
      </c>
    </row>
    <row r="46" spans="1:6" ht="15">
      <c r="A46" s="15" t="s">
        <v>29</v>
      </c>
      <c r="B46" s="29">
        <v>0</v>
      </c>
      <c r="C46" s="29">
        <v>7221000</v>
      </c>
      <c r="D46" s="34">
        <v>4774000</v>
      </c>
      <c r="E46" s="26">
        <v>0</v>
      </c>
      <c r="F46" s="25">
        <v>0</v>
      </c>
    </row>
    <row r="47" spans="1:10" ht="15">
      <c r="A47" s="7" t="s">
        <v>24</v>
      </c>
      <c r="B47" s="30">
        <v>27987869.85</v>
      </c>
      <c r="C47" s="30">
        <v>70001227.9</v>
      </c>
      <c r="D47" s="34">
        <v>24242596.96</v>
      </c>
      <c r="E47" s="26">
        <v>0</v>
      </c>
      <c r="F47" s="25">
        <v>0</v>
      </c>
      <c r="J47" t="s">
        <v>48</v>
      </c>
    </row>
    <row r="48" spans="1:6" ht="15">
      <c r="A48" s="7" t="s">
        <v>39</v>
      </c>
      <c r="B48" s="30">
        <v>0</v>
      </c>
      <c r="C48" s="30">
        <v>5143500</v>
      </c>
      <c r="D48" s="34">
        <v>3017241.2</v>
      </c>
      <c r="E48" s="26"/>
      <c r="F48" s="25"/>
    </row>
    <row r="49" spans="1:6" ht="15">
      <c r="A49" s="7" t="s">
        <v>25</v>
      </c>
      <c r="B49" s="30">
        <v>93500</v>
      </c>
      <c r="C49" s="30">
        <v>14193000</v>
      </c>
      <c r="D49" s="34">
        <v>96500</v>
      </c>
      <c r="E49" s="26">
        <f>D49:D74/C49:C74*100</f>
        <v>0.6799126329880927</v>
      </c>
      <c r="F49" s="25">
        <v>0</v>
      </c>
    </row>
    <row r="50" spans="1:6" ht="25.5">
      <c r="A50" s="27" t="s">
        <v>40</v>
      </c>
      <c r="B50" s="30">
        <v>287000</v>
      </c>
      <c r="C50" s="31">
        <v>203344</v>
      </c>
      <c r="D50" s="29">
        <v>203344</v>
      </c>
      <c r="E50" s="26"/>
      <c r="F50" s="25"/>
    </row>
    <row r="51" spans="1:6" ht="25.5">
      <c r="A51" s="21" t="s">
        <v>32</v>
      </c>
      <c r="B51" s="30">
        <v>0</v>
      </c>
      <c r="C51" s="31">
        <v>1717053.9</v>
      </c>
      <c r="D51" s="34">
        <v>1450000</v>
      </c>
      <c r="E51" s="26">
        <v>0</v>
      </c>
      <c r="F51" s="25">
        <v>0</v>
      </c>
    </row>
    <row r="52" spans="1:6" ht="15">
      <c r="A52" s="23" t="s">
        <v>34</v>
      </c>
      <c r="B52" s="30">
        <v>0</v>
      </c>
      <c r="C52" s="31">
        <v>0</v>
      </c>
      <c r="D52" s="34">
        <v>0</v>
      </c>
      <c r="E52" s="26">
        <v>0</v>
      </c>
      <c r="F52" s="25">
        <v>0</v>
      </c>
    </row>
    <row r="53" spans="1:6" ht="16.5" customHeight="1">
      <c r="A53" s="11" t="s">
        <v>49</v>
      </c>
      <c r="B53" s="42">
        <f>B54+B55+B56+B57+B58+B59+B60+B61+B62+B63</f>
        <v>73532095.72</v>
      </c>
      <c r="C53" s="38">
        <f>C54+C55+C56+C57+C58+C59+C60+C61+C62+C63</f>
        <v>211708090.48000002</v>
      </c>
      <c r="D53" s="38">
        <f>D54+D55+D56+D57+D58+D59+D60+D61+D62+D63</f>
        <v>83829581.08</v>
      </c>
      <c r="E53" s="11">
        <v>39.6</v>
      </c>
      <c r="F53" s="39">
        <v>114</v>
      </c>
    </row>
    <row r="54" spans="1:6" ht="16.5" customHeight="1">
      <c r="A54" s="7" t="s">
        <v>50</v>
      </c>
      <c r="B54" s="46">
        <v>15185697.57</v>
      </c>
      <c r="C54" s="40">
        <v>30588494</v>
      </c>
      <c r="D54" s="40">
        <v>15319000.17</v>
      </c>
      <c r="E54" s="44">
        <v>50.1</v>
      </c>
      <c r="F54" s="45">
        <v>100.9</v>
      </c>
    </row>
    <row r="55" spans="1:6" ht="16.5" customHeight="1">
      <c r="A55" s="7" t="s">
        <v>51</v>
      </c>
      <c r="B55" s="47">
        <v>852</v>
      </c>
      <c r="C55" s="40">
        <v>445200</v>
      </c>
      <c r="D55" s="40">
        <v>64905</v>
      </c>
      <c r="E55" s="44">
        <v>14.6</v>
      </c>
      <c r="F55" s="45" t="s">
        <v>52</v>
      </c>
    </row>
    <row r="56" spans="1:7" ht="15" customHeight="1">
      <c r="A56" s="7" t="s">
        <v>53</v>
      </c>
      <c r="B56" s="48">
        <v>2474377.54</v>
      </c>
      <c r="C56" s="40">
        <v>27945631</v>
      </c>
      <c r="D56" s="40">
        <v>3317919.56</v>
      </c>
      <c r="E56" s="44">
        <v>11.9</v>
      </c>
      <c r="F56" s="44">
        <v>134.1</v>
      </c>
      <c r="G56" s="43"/>
    </row>
    <row r="57" spans="1:6" ht="15.75" customHeight="1">
      <c r="A57" s="7" t="s">
        <v>54</v>
      </c>
      <c r="B57" s="47">
        <v>40059355.24</v>
      </c>
      <c r="C57" s="40">
        <v>121228265.48</v>
      </c>
      <c r="D57" s="40">
        <v>46686770.59</v>
      </c>
      <c r="E57" s="44">
        <v>38.5</v>
      </c>
      <c r="F57" s="45">
        <v>116.5</v>
      </c>
    </row>
    <row r="58" spans="1:6" ht="15.75" customHeight="1">
      <c r="A58" s="7" t="s">
        <v>55</v>
      </c>
      <c r="B58" s="47"/>
      <c r="C58" s="41">
        <v>105000</v>
      </c>
      <c r="D58" s="40">
        <v>65600</v>
      </c>
      <c r="E58" s="44">
        <v>62.5</v>
      </c>
      <c r="F58" s="44"/>
    </row>
    <row r="59" spans="1:6" ht="15.75" customHeight="1">
      <c r="A59" s="7" t="s">
        <v>56</v>
      </c>
      <c r="B59" s="47">
        <v>65501</v>
      </c>
      <c r="C59" s="41">
        <v>300000</v>
      </c>
      <c r="D59" s="40">
        <v>67255</v>
      </c>
      <c r="E59" s="44">
        <v>22.4</v>
      </c>
      <c r="F59" s="44">
        <v>102.7</v>
      </c>
    </row>
    <row r="60" spans="1:6" ht="15.75" customHeight="1">
      <c r="A60" s="7" t="s">
        <v>57</v>
      </c>
      <c r="B60" s="47">
        <v>9150191.48</v>
      </c>
      <c r="C60" s="41">
        <v>16484400</v>
      </c>
      <c r="D60" s="40">
        <v>9173605.86</v>
      </c>
      <c r="E60" s="44">
        <v>55.6</v>
      </c>
      <c r="F60" s="44">
        <v>100.3</v>
      </c>
    </row>
    <row r="61" spans="1:6" ht="15" customHeight="1">
      <c r="A61" s="7" t="s">
        <v>58</v>
      </c>
      <c r="B61" s="49">
        <v>897952.21</v>
      </c>
      <c r="C61" s="41">
        <v>1632100</v>
      </c>
      <c r="D61" s="40">
        <v>922093.19</v>
      </c>
      <c r="E61" s="44">
        <v>56.5</v>
      </c>
      <c r="F61" s="44">
        <v>102.7</v>
      </c>
    </row>
    <row r="62" spans="1:6" ht="15.75" customHeight="1">
      <c r="A62" s="7" t="s">
        <v>59</v>
      </c>
      <c r="B62" s="47">
        <v>5600615.26</v>
      </c>
      <c r="C62" s="41">
        <v>11979000</v>
      </c>
      <c r="D62" s="40">
        <v>8030401.91</v>
      </c>
      <c r="E62" s="44">
        <v>67</v>
      </c>
      <c r="F62" s="41">
        <v>143.4</v>
      </c>
    </row>
    <row r="63" spans="1:6" ht="16.5" customHeight="1">
      <c r="A63" s="7" t="s">
        <v>60</v>
      </c>
      <c r="B63" s="50">
        <v>97553.42</v>
      </c>
      <c r="C63" s="41">
        <v>1000000</v>
      </c>
      <c r="D63" s="40">
        <v>182029.8</v>
      </c>
      <c r="E63" s="44">
        <v>18.2</v>
      </c>
      <c r="F63" s="44">
        <v>186.6</v>
      </c>
    </row>
    <row r="64" spans="1:6" ht="16.5" customHeight="1">
      <c r="A64" s="7" t="s">
        <v>61</v>
      </c>
      <c r="B64" s="51">
        <f>B14-B53</f>
        <v>-1251232.4900000095</v>
      </c>
      <c r="C64" s="41">
        <v>-10053850.27</v>
      </c>
      <c r="D64" s="41">
        <f>D14-D53</f>
        <v>-9045145.38000001</v>
      </c>
      <c r="E64" s="44">
        <v>114.5</v>
      </c>
      <c r="F64" s="45" t="s">
        <v>52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2020-08-07T07:25:51Z</cp:lastPrinted>
  <dcterms:created xsi:type="dcterms:W3CDTF">2010-11-16T06:41:35Z</dcterms:created>
  <dcterms:modified xsi:type="dcterms:W3CDTF">2020-08-07T07:36:53Z</dcterms:modified>
  <cp:category/>
  <cp:version/>
  <cp:contentType/>
  <cp:contentStatus/>
</cp:coreProperties>
</file>