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20" windowWidth="14940" windowHeight="6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<sst xmlns="http://schemas.openxmlformats.org/spreadsheetml/2006/main" count="65" uniqueCount="59">
  <si>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</si>
  <si>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</si>
  <si>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</si>
  <si>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</si>
  <si>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</si>
  <si>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</si>
  <si>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</si>
  <si>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</si>
  <si>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</si>
  <si>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</si>
  <si>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</si>
  <si>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</si>
  <si>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</si>
  <si>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</si>
  <si>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</si>
  <si>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</si>
  <si>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</si>
  <si>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</si>
  <si>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</si>
  <si>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</si>
  <si>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</si>
  <si>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</si>
  <si>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</si>
  <si>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</si>
  <si>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</si>
  <si>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</si>
  <si>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</si>
  <si>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</si>
  <si>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</si>
  <si>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</si>
  <si>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</si>
  <si>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</si>
  <si>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</si>
  <si>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</si>
  <si>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</si>
  <si>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</si>
  <si>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</si>
  <si>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</si>
  <si>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</si>
  <si>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</si>
  <si>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</si>
  <si>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% выполнения к факту 2021 года</t>
  </si>
  <si>
    <t>План на 2022г.</t>
  </si>
  <si>
    <t>% выполнения к плану 2022 г.</t>
  </si>
  <si>
    <t>Исполнено на 01.10.2022</t>
  </si>
  <si>
    <t>Исполнено на 01.10.2021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</si>
  <si>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</si>
  <si>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</si>
  <si>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</si>
  <si>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</si>
  <si>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</si>
  <si>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</si>
  <si>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</si>
  <si>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</si>
  <si>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</si>
  <si>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</si>
  <si>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</si>
  <si>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</si>
  <si>
    <t>Иные межбюджетные трансферты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</si>
</sst>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  <numFmt numFmtId="192" formatCode="#,##0.00_р_.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0" borderId="1">
      <alignment horizontal="right" shrinkToFit="1"/>
      <protection/>
    </xf>
    <xf numFmtId="4" fontId="34" fillId="0" borderId="1">
      <alignment horizontal="right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0" xfId="0" applyAlignment="1">
      <alignment horizontal="justify"/>
    </xf>
    <xf numFmtId="4" fontId="0" fillId="0" borderId="0" xfId="0" applyNumberFormat="1" applyAlignment="1">
      <alignment/>
    </xf>
    <xf numFmtId="4" fontId="5" fillId="33" borderId="18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0" fontId="6" fillId="33" borderId="19" xfId="0" applyFont="1" applyFill="1" applyBorder="1" applyAlignment="1">
      <alignment/>
    </xf>
    <xf numFmtId="171" fontId="2" fillId="0" borderId="17" xfId="62" applyFont="1" applyBorder="1" applyAlignment="1">
      <alignment/>
    </xf>
    <xf numFmtId="4" fontId="7" fillId="33" borderId="17" xfId="0" applyNumberFormat="1" applyFont="1" applyFill="1" applyBorder="1" applyAlignment="1">
      <alignment horizontal="right"/>
    </xf>
    <xf numFmtId="171" fontId="7" fillId="33" borderId="17" xfId="62" applyFont="1" applyFill="1" applyBorder="1" applyAlignment="1">
      <alignment/>
    </xf>
    <xf numFmtId="181" fontId="7" fillId="33" borderId="17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wrapText="1"/>
    </xf>
    <xf numFmtId="171" fontId="0" fillId="0" borderId="17" xfId="62" applyFont="1" applyBorder="1" applyAlignment="1">
      <alignment/>
    </xf>
    <xf numFmtId="4" fontId="52" fillId="0" borderId="1" xfId="34" applyNumberFormat="1" applyFont="1" applyProtection="1">
      <alignment horizontal="right"/>
      <protection/>
    </xf>
    <xf numFmtId="182" fontId="9" fillId="33" borderId="17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53" fillId="0" borderId="1" xfId="33" applyNumberFormat="1" applyFont="1" applyProtection="1">
      <alignment horizontal="right" shrinkToFit="1"/>
      <protection/>
    </xf>
    <xf numFmtId="171" fontId="7" fillId="33" borderId="17" xfId="62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xl4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48.25390625" style="0" customWidth="1"/>
    <col min="2" max="2" width="19.87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3.375" style="0" customWidth="1"/>
  </cols>
  <sheetData>
    <row r="2" spans="1:5" ht="15">
      <c r="A2" s="20"/>
      <c r="B2" s="48" t="s">
        <v>18</v>
      </c>
      <c r="C2" s="48"/>
      <c r="D2" s="48"/>
      <c r="E2" s="20"/>
    </row>
    <row r="3" spans="1:5" ht="15">
      <c r="A3" s="48" t="s">
        <v>19</v>
      </c>
      <c r="B3" s="48"/>
      <c r="C3" s="48"/>
      <c r="D3" s="48"/>
      <c r="E3" s="48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29</v>
      </c>
      <c r="B9" s="10" t="s">
        <v>45</v>
      </c>
      <c r="C9" s="17" t="s">
        <v>42</v>
      </c>
      <c r="D9" s="10" t="s">
        <v>44</v>
      </c>
      <c r="E9" s="18" t="s">
        <v>43</v>
      </c>
      <c r="F9" s="23" t="s">
        <v>41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>
        <v>1</v>
      </c>
      <c r="B13" s="7">
        <v>2</v>
      </c>
      <c r="C13" s="7">
        <v>3</v>
      </c>
      <c r="D13" s="8">
        <v>4</v>
      </c>
      <c r="E13" s="7">
        <v>5</v>
      </c>
      <c r="F13" s="7">
        <v>6</v>
      </c>
    </row>
    <row r="14" spans="1:6" ht="15">
      <c r="A14" s="19" t="s">
        <v>26</v>
      </c>
      <c r="B14" s="28">
        <f>B15+B45</f>
        <v>180451199.63</v>
      </c>
      <c r="C14" s="32">
        <f>C15+C45</f>
        <v>310569824.73</v>
      </c>
      <c r="D14" s="28">
        <f>D15+D45</f>
        <v>138025649.1</v>
      </c>
      <c r="E14" s="25">
        <f>D14:D50/C14:C50*100</f>
        <v>44.442710820342995</v>
      </c>
      <c r="F14" s="24">
        <f>D14:D50/B14:B50*100</f>
        <v>76.48918343741133</v>
      </c>
    </row>
    <row r="15" spans="1:6" ht="15">
      <c r="A15" s="19" t="s">
        <v>33</v>
      </c>
      <c r="B15" s="29">
        <f>B16+B26</f>
        <v>56615445.58</v>
      </c>
      <c r="C15" s="29">
        <f>C16+C26</f>
        <v>138971186.73</v>
      </c>
      <c r="D15" s="29">
        <f>D16+D26</f>
        <v>55389026.19</v>
      </c>
      <c r="E15" s="25">
        <f>D15:D50/C15:C50*100</f>
        <v>39.85648211928456</v>
      </c>
      <c r="F15" s="24">
        <f>D15:D50/B15:B50*100</f>
        <v>97.83377243182336</v>
      </c>
    </row>
    <row r="16" spans="1:8" ht="15">
      <c r="A16" s="19" t="s">
        <v>20</v>
      </c>
      <c r="B16" s="29">
        <f>B17+B18+B19+B20+B21+B22+B25</f>
        <v>34498100.76</v>
      </c>
      <c r="C16" s="29">
        <f>C17+C18+C19+C20+C21+C22</f>
        <v>61612000</v>
      </c>
      <c r="D16" s="29">
        <f>D17+D18+D19+D20+D21+D22</f>
        <v>35074365.16</v>
      </c>
      <c r="E16" s="25">
        <f>D16:D50/C16:C50*100</f>
        <v>56.92781464649743</v>
      </c>
      <c r="F16" s="24">
        <f>D16:D50/B16:B50*100</f>
        <v>101.6704235517457</v>
      </c>
      <c r="H16" t="s">
        <v>36</v>
      </c>
    </row>
    <row r="17" spans="1:6" ht="15">
      <c r="A17" s="1" t="s">
        <v>0</v>
      </c>
      <c r="B17" s="33">
        <v>17959459.94</v>
      </c>
      <c r="C17" s="30">
        <v>26400000</v>
      </c>
      <c r="D17" s="30">
        <v>20097898.46</v>
      </c>
      <c r="E17" s="25">
        <f>D17:D50/C17:C50*100</f>
        <v>76.12840325757575</v>
      </c>
      <c r="F17" s="24">
        <f>D17:D50/B17:B50*100</f>
        <v>111.9070313202302</v>
      </c>
    </row>
    <row r="18" spans="1:6" ht="15">
      <c r="A18" s="1" t="s">
        <v>15</v>
      </c>
      <c r="B18" s="33">
        <v>2796456.88</v>
      </c>
      <c r="C18" s="30">
        <v>4047000</v>
      </c>
      <c r="D18" s="30">
        <v>3481031.93</v>
      </c>
      <c r="E18" s="25">
        <f>D18:D50/C18:C50*100</f>
        <v>86.01512058314802</v>
      </c>
      <c r="F18" s="24">
        <f>D18:D50/B18:B50*100</f>
        <v>124.48008602943308</v>
      </c>
    </row>
    <row r="19" spans="1:9" ht="15">
      <c r="A19" s="1" t="s">
        <v>8</v>
      </c>
      <c r="B19" s="34">
        <v>0</v>
      </c>
      <c r="C19" s="34">
        <v>0</v>
      </c>
      <c r="D19" s="30">
        <v>0</v>
      </c>
      <c r="E19" s="25">
        <v>0</v>
      </c>
      <c r="F19" s="24">
        <v>0</v>
      </c>
      <c r="I19" t="s">
        <v>36</v>
      </c>
    </row>
    <row r="20" spans="1:6" ht="15">
      <c r="A20" s="1" t="s">
        <v>1</v>
      </c>
      <c r="B20" s="34">
        <v>535685.42</v>
      </c>
      <c r="C20" s="34">
        <v>3745000</v>
      </c>
      <c r="D20" s="30">
        <v>780613.55</v>
      </c>
      <c r="E20" s="25">
        <f>D20/C20*100</f>
        <v>20.844153538050737</v>
      </c>
      <c r="F20" s="24">
        <v>0</v>
      </c>
    </row>
    <row r="21" spans="1:6" ht="15">
      <c r="A21" s="7" t="s">
        <v>37</v>
      </c>
      <c r="B21" s="34">
        <v>1500800.46</v>
      </c>
      <c r="C21" s="30">
        <v>7994000</v>
      </c>
      <c r="D21" s="30">
        <v>1937384.43</v>
      </c>
      <c r="E21" s="25">
        <f>D21:D50/C21:C50*100</f>
        <v>24.23548198648987</v>
      </c>
      <c r="F21" s="24">
        <v>0</v>
      </c>
    </row>
    <row r="22" spans="1:6" ht="15">
      <c r="A22" s="11" t="s">
        <v>10</v>
      </c>
      <c r="B22" s="31">
        <f>B23+B24</f>
        <v>11707836.26</v>
      </c>
      <c r="C22" s="31">
        <f>C23+C24+C25</f>
        <v>19426000</v>
      </c>
      <c r="D22" s="31">
        <f>D23+D24+D25</f>
        <v>8777436.79</v>
      </c>
      <c r="E22" s="25">
        <f>D22:D50/C22:C50*100</f>
        <v>45.183963708431996</v>
      </c>
      <c r="F22" s="24">
        <f>D22:D50/B22:B50*100</f>
        <v>74.97061451045609</v>
      </c>
    </row>
    <row r="23" spans="1:7" ht="15.75" customHeight="1">
      <c r="A23" s="15" t="s">
        <v>16</v>
      </c>
      <c r="B23" s="30">
        <v>11259529.37</v>
      </c>
      <c r="C23" s="30">
        <v>14595000</v>
      </c>
      <c r="D23" s="30">
        <v>7794465.84</v>
      </c>
      <c r="E23" s="25">
        <f>D23:D50/C23:C50*100</f>
        <v>53.405041726618705</v>
      </c>
      <c r="F23" s="24">
        <f>D23:D50/B23:B50*100</f>
        <v>69.22550298387827</v>
      </c>
      <c r="G23" s="26"/>
    </row>
    <row r="24" spans="1:6" ht="15">
      <c r="A24" s="15" t="s">
        <v>17</v>
      </c>
      <c r="B24" s="30">
        <v>448306.89</v>
      </c>
      <c r="C24" s="30">
        <v>4831000</v>
      </c>
      <c r="D24" s="30">
        <v>983955.84</v>
      </c>
      <c r="E24" s="25">
        <f>D24:D50/C24:C50*100</f>
        <v>20.36753963982612</v>
      </c>
      <c r="F24" s="24">
        <f>D24:D50/B24:B50*100</f>
        <v>219.48264948593584</v>
      </c>
    </row>
    <row r="25" spans="1:8" ht="15">
      <c r="A25" s="7" t="s">
        <v>7</v>
      </c>
      <c r="B25" s="34">
        <v>-2138.2</v>
      </c>
      <c r="C25" s="30">
        <v>0</v>
      </c>
      <c r="D25" s="30">
        <v>-984.89</v>
      </c>
      <c r="E25" s="25">
        <v>0</v>
      </c>
      <c r="F25" s="24">
        <v>0</v>
      </c>
      <c r="H25" t="s">
        <v>36</v>
      </c>
    </row>
    <row r="26" spans="1:6" ht="15">
      <c r="A26" s="19" t="s">
        <v>21</v>
      </c>
      <c r="B26" s="29">
        <f>B27+B33+B36+B42+B43+B44</f>
        <v>22117344.82</v>
      </c>
      <c r="C26" s="29">
        <f>C27+C33+C36+C42+C43+C44</f>
        <v>77359186.72999999</v>
      </c>
      <c r="D26" s="29">
        <f>D27+D33+D36+D42+D43+D44</f>
        <v>20314661.03</v>
      </c>
      <c r="E26" s="25">
        <f aca="true" t="shared" si="0" ref="E26:E39">D26:D50/C26:C50*100</f>
        <v>26.26017915739276</v>
      </c>
      <c r="F26" s="24">
        <f>D26:D50/B26:B50*100</f>
        <v>91.84945659313549</v>
      </c>
    </row>
    <row r="27" spans="1:10" ht="38.25">
      <c r="A27" s="12" t="s">
        <v>24</v>
      </c>
      <c r="B27" s="31">
        <f>B28+B29+B30+B31+B32</f>
        <v>13806266.77</v>
      </c>
      <c r="C27" s="31">
        <f>C28+C29+C30+C31+C32</f>
        <v>22191000</v>
      </c>
      <c r="D27" s="31">
        <f>D28+D29+D30+D31+D32</f>
        <v>13008908.989999998</v>
      </c>
      <c r="E27" s="25">
        <f t="shared" si="0"/>
        <v>58.62245500428101</v>
      </c>
      <c r="F27" s="24">
        <f>D27:D51/B27:B51*100</f>
        <v>94.22466773036284</v>
      </c>
      <c r="H27" s="27"/>
      <c r="J27" t="s">
        <v>36</v>
      </c>
    </row>
    <row r="28" spans="1:7" ht="15">
      <c r="A28" s="7" t="s">
        <v>11</v>
      </c>
      <c r="B28" s="34">
        <v>2907788.73</v>
      </c>
      <c r="C28" s="30">
        <v>5174000</v>
      </c>
      <c r="D28" s="30">
        <v>2625363.82</v>
      </c>
      <c r="E28" s="25">
        <f t="shared" si="0"/>
        <v>50.74147313490529</v>
      </c>
      <c r="F28" s="24">
        <f>D28:D52/B28:B52*100</f>
        <v>90.2872960787629</v>
      </c>
      <c r="G28" s="27"/>
    </row>
    <row r="29" spans="1:6" ht="15">
      <c r="A29" s="7" t="s">
        <v>12</v>
      </c>
      <c r="B29" s="34">
        <v>3612252.97</v>
      </c>
      <c r="C29" s="30">
        <v>5901000</v>
      </c>
      <c r="D29" s="30">
        <v>2434496.3</v>
      </c>
      <c r="E29" s="25">
        <f t="shared" si="0"/>
        <v>41.25565666836129</v>
      </c>
      <c r="F29" s="24">
        <f>D29:D53/B29:B53*100</f>
        <v>67.39550967827151</v>
      </c>
    </row>
    <row r="30" spans="1:7" ht="15">
      <c r="A30" s="7" t="s">
        <v>2</v>
      </c>
      <c r="B30" s="34">
        <v>3228084.05</v>
      </c>
      <c r="C30" s="30">
        <v>4566000</v>
      </c>
      <c r="D30" s="30">
        <v>2819239.18</v>
      </c>
      <c r="E30" s="25">
        <f t="shared" si="0"/>
        <v>61.744178274200614</v>
      </c>
      <c r="F30" s="24">
        <f>D30:D54/B30:B54*100</f>
        <v>87.33475139843402</v>
      </c>
      <c r="G30" s="27"/>
    </row>
    <row r="31" spans="1:6" ht="12.75" customHeight="1">
      <c r="A31" s="7" t="s">
        <v>9</v>
      </c>
      <c r="B31" s="34">
        <v>211579.99</v>
      </c>
      <c r="C31" s="30">
        <v>300000</v>
      </c>
      <c r="D31" s="30">
        <v>177190.28</v>
      </c>
      <c r="E31" s="25">
        <f t="shared" si="0"/>
        <v>59.063426666666665</v>
      </c>
      <c r="F31" s="24">
        <v>0</v>
      </c>
    </row>
    <row r="32" spans="1:6" ht="15.75" customHeight="1">
      <c r="A32" s="7" t="s">
        <v>3</v>
      </c>
      <c r="B32" s="34">
        <v>3846561.03</v>
      </c>
      <c r="C32" s="30">
        <v>6250000</v>
      </c>
      <c r="D32" s="30">
        <v>4952619.41</v>
      </c>
      <c r="E32" s="25">
        <f t="shared" si="0"/>
        <v>79.24191056000001</v>
      </c>
      <c r="F32" s="24">
        <f aca="true" t="shared" si="1" ref="F32:F37">D32:D56/B32:B56*100</f>
        <v>128.75447370712848</v>
      </c>
    </row>
    <row r="33" spans="1:6" ht="27" customHeight="1">
      <c r="A33" s="12" t="s">
        <v>25</v>
      </c>
      <c r="B33" s="31">
        <f>B34+B35</f>
        <v>479473.5</v>
      </c>
      <c r="C33" s="31">
        <f>C34+C35</f>
        <v>106834.58</v>
      </c>
      <c r="D33" s="31">
        <f>D34+D35</f>
        <v>98427.07</v>
      </c>
      <c r="E33" s="25">
        <f t="shared" si="0"/>
        <v>92.1303476833063</v>
      </c>
      <c r="F33" s="24">
        <f t="shared" si="1"/>
        <v>20.52815640488995</v>
      </c>
    </row>
    <row r="34" spans="1:9" ht="31.5" customHeight="1">
      <c r="A34" s="9" t="s">
        <v>40</v>
      </c>
      <c r="B34" s="34">
        <v>83846.49</v>
      </c>
      <c r="C34" s="30">
        <v>50000</v>
      </c>
      <c r="D34" s="30">
        <v>54722.92</v>
      </c>
      <c r="E34" s="25">
        <f t="shared" si="0"/>
        <v>109.44583999999999</v>
      </c>
      <c r="F34" s="24">
        <f t="shared" si="1"/>
        <v>65.26560622871631</v>
      </c>
      <c r="I34" t="s">
        <v>36</v>
      </c>
    </row>
    <row r="35" spans="1:6" ht="17.25" customHeight="1">
      <c r="A35" s="7" t="s">
        <v>13</v>
      </c>
      <c r="B35" s="34">
        <v>395627.01</v>
      </c>
      <c r="C35" s="30">
        <v>56834.58</v>
      </c>
      <c r="D35" s="30">
        <v>43704.15</v>
      </c>
      <c r="E35" s="25">
        <f t="shared" si="0"/>
        <v>76.89711087862354</v>
      </c>
      <c r="F35" s="24">
        <f t="shared" si="1"/>
        <v>11.046806435182472</v>
      </c>
    </row>
    <row r="36" spans="1:6" ht="25.5">
      <c r="A36" s="12" t="s">
        <v>28</v>
      </c>
      <c r="B36" s="31">
        <f>B37+B38+B39+B40+B41</f>
        <v>7202954.63</v>
      </c>
      <c r="C36" s="31">
        <f>C37+C38+C39+C40+C41</f>
        <v>54861352.15</v>
      </c>
      <c r="D36" s="31">
        <f>D37+D38+D39+D40+D41</f>
        <v>6982882.4799999995</v>
      </c>
      <c r="E36" s="25">
        <f t="shared" si="0"/>
        <v>12.728236192406717</v>
      </c>
      <c r="F36" s="24">
        <f t="shared" si="1"/>
        <v>96.94469615172349</v>
      </c>
    </row>
    <row r="37" spans="1:6" ht="15">
      <c r="A37" s="7" t="s">
        <v>4</v>
      </c>
      <c r="B37" s="34">
        <v>3571870.86</v>
      </c>
      <c r="C37" s="30">
        <v>45658200</v>
      </c>
      <c r="D37" s="30">
        <v>5814468.21</v>
      </c>
      <c r="E37" s="25">
        <f t="shared" si="0"/>
        <v>12.734773184225395</v>
      </c>
      <c r="F37" s="24">
        <f t="shared" si="1"/>
        <v>162.7849504615069</v>
      </c>
    </row>
    <row r="38" spans="1:6" s="13" customFormat="1" ht="15">
      <c r="A38" s="7" t="s">
        <v>35</v>
      </c>
      <c r="B38" s="34">
        <v>465586.59</v>
      </c>
      <c r="C38" s="30">
        <v>4398160</v>
      </c>
      <c r="D38" s="30">
        <v>525472.43</v>
      </c>
      <c r="E38" s="25">
        <f t="shared" si="0"/>
        <v>11.947551476071814</v>
      </c>
      <c r="F38" s="24">
        <v>0</v>
      </c>
    </row>
    <row r="39" spans="1:7" s="13" customFormat="1" ht="25.5">
      <c r="A39" s="9" t="s">
        <v>34</v>
      </c>
      <c r="B39" s="34">
        <v>3101242.9</v>
      </c>
      <c r="C39" s="30">
        <v>4654992.15</v>
      </c>
      <c r="D39" s="30">
        <v>526024.55</v>
      </c>
      <c r="E39" s="25">
        <f t="shared" si="0"/>
        <v>11.30022421197853</v>
      </c>
      <c r="F39" s="24">
        <v>0</v>
      </c>
      <c r="G39" s="13" t="s">
        <v>36</v>
      </c>
    </row>
    <row r="40" spans="1:6" s="13" customFormat="1" ht="15">
      <c r="A40" s="9" t="s">
        <v>38</v>
      </c>
      <c r="B40" s="34">
        <v>64254.28</v>
      </c>
      <c r="C40" s="30">
        <v>150000</v>
      </c>
      <c r="D40" s="30">
        <v>116917.29</v>
      </c>
      <c r="E40" s="25">
        <f>D40/C40*100</f>
        <v>77.94485999999999</v>
      </c>
      <c r="F40" s="24">
        <v>0</v>
      </c>
    </row>
    <row r="41" spans="1:6" s="13" customFormat="1" ht="15">
      <c r="A41" s="7" t="s">
        <v>31</v>
      </c>
      <c r="B41" s="34">
        <v>0</v>
      </c>
      <c r="C41" s="30">
        <v>0</v>
      </c>
      <c r="D41" s="30">
        <v>0</v>
      </c>
      <c r="E41" s="25">
        <v>0</v>
      </c>
      <c r="F41" s="24">
        <v>0</v>
      </c>
    </row>
    <row r="42" spans="1:6" s="13" customFormat="1" ht="15">
      <c r="A42" s="11" t="s">
        <v>5</v>
      </c>
      <c r="B42" s="31">
        <v>0</v>
      </c>
      <c r="C42" s="31">
        <v>0</v>
      </c>
      <c r="D42" s="31">
        <v>0</v>
      </c>
      <c r="E42" s="25">
        <v>0</v>
      </c>
      <c r="F42" s="24">
        <v>0</v>
      </c>
    </row>
    <row r="43" spans="1:8" s="13" customFormat="1" ht="15">
      <c r="A43" s="14" t="s">
        <v>14</v>
      </c>
      <c r="B43" s="31">
        <v>627549.92</v>
      </c>
      <c r="C43" s="31">
        <v>200000</v>
      </c>
      <c r="D43" s="31">
        <v>225438.82</v>
      </c>
      <c r="E43" s="25">
        <f>D43:D67/C43:C67*100</f>
        <v>112.71941000000001</v>
      </c>
      <c r="F43" s="24">
        <f>D43:D67/B43:B67*100</f>
        <v>35.923647317172794</v>
      </c>
      <c r="H43" s="13" t="s">
        <v>36</v>
      </c>
    </row>
    <row r="44" spans="1:6" ht="15">
      <c r="A44" s="11" t="s">
        <v>6</v>
      </c>
      <c r="B44" s="31">
        <v>1100</v>
      </c>
      <c r="C44" s="31">
        <v>0</v>
      </c>
      <c r="D44" s="31">
        <v>-996.33</v>
      </c>
      <c r="E44" s="25">
        <v>0</v>
      </c>
      <c r="F44" s="24">
        <v>0</v>
      </c>
    </row>
    <row r="45" spans="1:6" ht="15">
      <c r="A45" s="19" t="s">
        <v>22</v>
      </c>
      <c r="B45" s="29">
        <f>B46+B47+B48+B49+B50</f>
        <v>123835754.05</v>
      </c>
      <c r="C45" s="29">
        <f>C46+C47+C48</f>
        <v>171598638</v>
      </c>
      <c r="D45" s="29">
        <f>D46+D47+D48</f>
        <v>82636622.91</v>
      </c>
      <c r="E45" s="25">
        <f>D45:D69/C45:C69*100</f>
        <v>48.15692238186646</v>
      </c>
      <c r="F45" s="24">
        <v>0</v>
      </c>
    </row>
    <row r="46" spans="1:6" ht="15">
      <c r="A46" s="15" t="s">
        <v>27</v>
      </c>
      <c r="B46" s="30">
        <v>26858840</v>
      </c>
      <c r="C46" s="30">
        <v>21283000</v>
      </c>
      <c r="D46" s="30">
        <v>19425700</v>
      </c>
      <c r="E46" s="25">
        <f>D46:D70/C46:C70*100</f>
        <v>91.27331673166377</v>
      </c>
      <c r="F46" s="24">
        <v>0</v>
      </c>
    </row>
    <row r="47" spans="1:10" ht="15">
      <c r="A47" s="7" t="s">
        <v>23</v>
      </c>
      <c r="B47" s="34">
        <v>95472985.2</v>
      </c>
      <c r="C47" s="34">
        <v>135184120</v>
      </c>
      <c r="D47" s="30">
        <v>48102404.91</v>
      </c>
      <c r="E47" s="25">
        <f>D47:D71/C47:C71*100</f>
        <v>35.582881265935676</v>
      </c>
      <c r="F47" s="24">
        <v>0</v>
      </c>
      <c r="J47" t="s">
        <v>39</v>
      </c>
    </row>
    <row r="48" spans="1:6" ht="15">
      <c r="A48" s="7" t="s">
        <v>58</v>
      </c>
      <c r="B48" s="34">
        <v>847000</v>
      </c>
      <c r="C48" s="34">
        <v>15131518</v>
      </c>
      <c r="D48" s="30">
        <v>15108518</v>
      </c>
      <c r="E48" s="25">
        <f>D48:D73/C48:C73*100</f>
        <v>99.84799938776797</v>
      </c>
      <c r="F48" s="24">
        <v>0</v>
      </c>
    </row>
    <row r="49" spans="1:6" ht="25.5">
      <c r="A49" s="21" t="s">
        <v>30</v>
      </c>
      <c r="B49" s="34">
        <v>678974.86</v>
      </c>
      <c r="C49" s="31">
        <v>0</v>
      </c>
      <c r="D49" s="30">
        <v>0</v>
      </c>
      <c r="E49" s="25">
        <v>0</v>
      </c>
      <c r="F49" s="24">
        <v>0</v>
      </c>
    </row>
    <row r="50" spans="1:6" ht="15">
      <c r="A50" s="22" t="s">
        <v>32</v>
      </c>
      <c r="B50" s="34">
        <v>-22046.01</v>
      </c>
      <c r="C50" s="31">
        <v>0</v>
      </c>
      <c r="D50" s="30">
        <v>0</v>
      </c>
      <c r="E50" s="25">
        <v>0</v>
      </c>
      <c r="F50" s="24">
        <v>0</v>
      </c>
    </row>
    <row r="51" spans="1:6" ht="15.75">
      <c r="A51" s="35" t="s">
        <v>46</v>
      </c>
      <c r="B51" s="36">
        <v>193197507.74</v>
      </c>
      <c r="C51" s="37">
        <f>C52+C53+C54+C55+C56+C57+C58+C59+C60+C61</f>
        <v>391735069.64000005</v>
      </c>
      <c r="D51" s="38">
        <f>D52+D53+D54+D55+D56+D57+D58+D59+D60+D61</f>
        <v>156163066.91</v>
      </c>
      <c r="E51" s="39">
        <f>D51/C51*100</f>
        <v>39.8644591747969</v>
      </c>
      <c r="F51" s="39">
        <f>D51/B51*100</f>
        <v>80.8307874862237</v>
      </c>
    </row>
    <row r="52" spans="1:6" ht="15.75">
      <c r="A52" s="40" t="s">
        <v>47</v>
      </c>
      <c r="B52" s="41">
        <v>22043955.58</v>
      </c>
      <c r="C52" s="42">
        <v>39790993.46</v>
      </c>
      <c r="D52" s="42">
        <v>27364646.81</v>
      </c>
      <c r="E52" s="43">
        <v>61.6</v>
      </c>
      <c r="F52" s="43">
        <v>117.9</v>
      </c>
    </row>
    <row r="53" spans="1:6" ht="31.5">
      <c r="A53" s="40" t="s">
        <v>48</v>
      </c>
      <c r="B53" s="41">
        <v>5391799</v>
      </c>
      <c r="C53" s="42">
        <v>1200000</v>
      </c>
      <c r="D53" s="42">
        <v>891320.5</v>
      </c>
      <c r="E53" s="43">
        <v>72.5</v>
      </c>
      <c r="F53" s="43">
        <v>16.1</v>
      </c>
    </row>
    <row r="54" spans="1:6" ht="15.75">
      <c r="A54" s="40" t="s">
        <v>49</v>
      </c>
      <c r="B54" s="41">
        <v>5640005.35</v>
      </c>
      <c r="C54" s="42">
        <v>56229584.09</v>
      </c>
      <c r="D54" s="42">
        <v>27501013.52</v>
      </c>
      <c r="E54" s="43">
        <v>15.5</v>
      </c>
      <c r="F54" s="43">
        <v>194.8</v>
      </c>
    </row>
    <row r="55" spans="1:6" ht="15.75">
      <c r="A55" s="40" t="s">
        <v>50</v>
      </c>
      <c r="B55" s="41">
        <v>138339572.34</v>
      </c>
      <c r="C55" s="42">
        <v>264633678.18</v>
      </c>
      <c r="D55" s="42">
        <v>78562303.12</v>
      </c>
      <c r="E55" s="43">
        <v>27.5</v>
      </c>
      <c r="F55" s="43">
        <v>59.1</v>
      </c>
    </row>
    <row r="56" spans="1:6" ht="15.75">
      <c r="A56" s="40" t="s">
        <v>51</v>
      </c>
      <c r="B56" s="41">
        <v>182554.82</v>
      </c>
      <c r="C56" s="42">
        <v>200000</v>
      </c>
      <c r="D56" s="42">
        <v>175162.91</v>
      </c>
      <c r="E56" s="43">
        <v>87.6</v>
      </c>
      <c r="F56" s="43">
        <v>96</v>
      </c>
    </row>
    <row r="57" spans="1:6" ht="15.75">
      <c r="A57" s="40" t="s">
        <v>52</v>
      </c>
      <c r="B57" s="41">
        <v>75285</v>
      </c>
      <c r="C57" s="42">
        <v>300000</v>
      </c>
      <c r="D57" s="42">
        <v>93480</v>
      </c>
      <c r="E57" s="43">
        <v>27.8</v>
      </c>
      <c r="F57" s="43">
        <v>125.9</v>
      </c>
    </row>
    <row r="58" spans="1:6" ht="31.5">
      <c r="A58" s="40" t="s">
        <v>53</v>
      </c>
      <c r="B58" s="41">
        <v>16200407.09</v>
      </c>
      <c r="C58" s="42">
        <v>25943215.91</v>
      </c>
      <c r="D58" s="42">
        <v>19046266.62</v>
      </c>
      <c r="E58" s="43">
        <v>66.7</v>
      </c>
      <c r="F58" s="43">
        <v>117.4</v>
      </c>
    </row>
    <row r="59" spans="1:6" ht="15.75">
      <c r="A59" s="40" t="s">
        <v>54</v>
      </c>
      <c r="B59" s="41">
        <v>1406818.45</v>
      </c>
      <c r="C59" s="42">
        <v>2153277</v>
      </c>
      <c r="D59" s="42">
        <v>1525194.91</v>
      </c>
      <c r="E59" s="43">
        <v>69.9</v>
      </c>
      <c r="F59" s="43">
        <v>112</v>
      </c>
    </row>
    <row r="60" spans="1:6" ht="15.75">
      <c r="A60" s="40" t="s">
        <v>55</v>
      </c>
      <c r="B60" s="41">
        <v>3912500</v>
      </c>
      <c r="C60" s="42">
        <v>1000000</v>
      </c>
      <c r="D60" s="42">
        <v>1000000</v>
      </c>
      <c r="E60" s="43">
        <v>75</v>
      </c>
      <c r="F60" s="43">
        <v>21.4</v>
      </c>
    </row>
    <row r="61" spans="1:6" ht="31.5">
      <c r="A61" s="40" t="s">
        <v>56</v>
      </c>
      <c r="B61" s="41">
        <v>4610.11</v>
      </c>
      <c r="C61" s="42">
        <v>284321</v>
      </c>
      <c r="D61" s="42">
        <v>3678.52</v>
      </c>
      <c r="E61" s="43">
        <v>1.3</v>
      </c>
      <c r="F61" s="43">
        <v>79.8</v>
      </c>
    </row>
    <row r="62" spans="1:6" ht="15.75">
      <c r="A62" s="44" t="s">
        <v>57</v>
      </c>
      <c r="B62" s="45">
        <v>-12746308.11</v>
      </c>
      <c r="C62" s="46">
        <v>-81165244.91</v>
      </c>
      <c r="D62" s="47">
        <f>D14-D51</f>
        <v>-18137417.810000002</v>
      </c>
      <c r="E62" s="43">
        <v>15.1</v>
      </c>
      <c r="F62" s="43">
        <v>128.9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2022-10-07T13:41:31Z</cp:lastPrinted>
  <dcterms:created xsi:type="dcterms:W3CDTF">2010-11-16T06:41:35Z</dcterms:created>
  <dcterms:modified xsi:type="dcterms:W3CDTF">2022-10-10T07:04:51Z</dcterms:modified>
  <cp:category/>
  <cp:version/>
  <cp:contentType/>
  <cp:contentStatus/>
</cp:coreProperties>
</file>