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<sst xmlns="http://schemas.openxmlformats.org/spreadsheetml/2006/main" count="105" uniqueCount="79">
  <si>
    <t>План</t>
  </si>
  <si>
    <t>первоначальный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</si>
  <si>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</si>
  <si>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</si>
  <si>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</si>
  <si>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</si>
  <si>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</si>
  <si>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</si>
  <si>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расходы по об- служи- ванию</t>
  </si>
  <si>
    <t>дата</t>
  </si>
  <si>
    <t>сумма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</si>
  <si>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</si>
  <si>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</si>
  <si>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</si>
  <si>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</si>
  <si>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</si>
  <si>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</si>
  <si>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</si>
  <si>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</si>
  <si>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</si>
  <si>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Начислено расходов по обслуживанию долга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</si>
  <si>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</si>
  <si>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</si>
  <si>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</si>
  <si>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</si>
  <si>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(расшифровка подписи)</t>
  </si>
  <si>
    <t>сумма основного долга</t>
  </si>
  <si>
    <t>Срок (график) погашения долгового обязательства</t>
  </si>
  <si>
    <t>в том числе просро-ченный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</si>
  <si>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</si>
  <si>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</si>
  <si>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</si>
  <si>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</si>
  <si>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</si>
  <si>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</si>
  <si>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Расходы по погашению и обслуживанию долговых                                                            обязательств в текущем году</t>
  </si>
  <si>
    <t>Cтавка процента по долговому обязательству</t>
  </si>
  <si>
    <t>Возникновение долгового обязательства                                         (постановка на учет)                                              в текущем году</t>
  </si>
  <si>
    <t>Объем планируемых к привлечению заимствований</t>
  </si>
  <si>
    <t xml:space="preserve"> - за счет источников фингансирования дефицита бюджета</t>
  </si>
  <si>
    <t>Ассигнования на возможное исполнение гарантийных случаев:</t>
  </si>
  <si>
    <t xml:space="preserve"> - за счет расходов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</si>
  <si>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</si>
  <si>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средства бюджета</t>
  </si>
  <si>
    <t xml:space="preserve">                                  МО г.Собинка Собинского района</t>
  </si>
  <si>
    <t>0,1% годовых</t>
  </si>
  <si>
    <t>расходы по обслуживанию долга (по КОСГУ 231)</t>
  </si>
  <si>
    <t>Прочие расходы (по КОСГУ 226)</t>
  </si>
  <si>
    <t xml:space="preserve">Вид долгового обязательства                                                </t>
  </si>
  <si>
    <t>0,1 % годовых</t>
  </si>
  <si>
    <t>в том числе</t>
  </si>
  <si>
    <t>Договор  от 15 декабря 2017 года №26/17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муниципального образования   в сумме 5760000 руб.  Дополнительное соглашение № 1 от 26.02.2018 к договору № 26/17 от 15.12.2017.</t>
  </si>
  <si>
    <t>Договор  от 26 декабря 2017 года №42/17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5785000 руб.   Дополнительное соглашение № 1 от 26.02.2018 к договору № 42/17 от 26.12.2017.</t>
  </si>
  <si>
    <t>Договор  от 27 марта 2017 года №10/17 о предоставлении бюджетного кредита с департаментом финансов, бюджетной и налоговой политики, средства областного бюджета, бюджетный кредит для частичного покрытия дефицита бюджета в целях погашения долговых обязательств муниципального образования в виде обязательств по кредитам, полученным от кредитных организаций  в сумме 13000000 руб.  Дополнительное соглашение № 1 от 26.02.2018 к договору № 10/17 от 27.03.2017.</t>
  </si>
  <si>
    <t>Договор  от 20 мая 2015 года №03/15 о предоставлении бюджетного кредита с ДФБНП, средства областного бюджета, бюджетный кредит в целях погашения долговых обязательств муниципального образования в виде обязательств по кредитам, полученным  муниципальным образованием от кредитных организаций для частичного покрытия дефицита бюджета в сумме 1000000 руб. Дополнительное соглашение № 1 от 26.02.2018 к договору № 03/15 от 20.05.2015.</t>
  </si>
  <si>
    <t xml:space="preserve">Договор  от 20 апреля 2018 года №12/18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6755000 руб.   </t>
  </si>
  <si>
    <t>19 ноября 2020 года в размере 2702000 руб.; 15 апреля 2021 года в размере 4053000 руб.</t>
  </si>
  <si>
    <t>8,25% годовых</t>
  </si>
  <si>
    <t>не позднее 25 сентября 2019 года Кредит предоставляется без графика погашения заемных средств</t>
  </si>
  <si>
    <t>Муниципальный контракт №8000032 от 25 сентября 2018г.об открытии невозобновляемой кредитной линии с лимитом выдачи 5200000 рублей  с  БАНКОМ "ЙОШКАР-ОЛА"(Публичное акционерное общество) на финансирование дефицита бюджета и погашение долговых обязательств в сумме 5200000 руб.</t>
  </si>
  <si>
    <t>Верхний предел муниципального долга на 01.01.2020 г.,</t>
  </si>
  <si>
    <t>Утверждено Решением о бюджете муниципального образования на 2019 год</t>
  </si>
  <si>
    <t xml:space="preserve">  28.11.2019 - 60 000 руб.; 27.11.2020 - 120 000 руб.; 29.11.2021 - 180 000 руб.; 28.11.2022 - 210 000 руб.</t>
  </si>
  <si>
    <t xml:space="preserve">  28.11.2019 - 1 300 000 руб.; 27.11.2020 - 2 600 000 руб.; 29.11.2021 - 3 900 000 руб.; 28.11.2022 - 4 550 000 руб.</t>
  </si>
  <si>
    <t>12350000</t>
  </si>
  <si>
    <t xml:space="preserve">  28.11.2019 - 576 000 руб.; 27.11.2020 - 1 152 000 руб.; 29.11.2021 - 1 728 000 руб.; 28.11.2022 - 2 016 000 руб.</t>
  </si>
  <si>
    <t xml:space="preserve">  28.11.2019 - 578 500 руб.; 27.11.2020 - 1 157 000 руб.; 29.11.2021 - 1 735 500 руб.; 28.11.2022 - 2 024 750 руб.</t>
  </si>
  <si>
    <t xml:space="preserve">Договор  от 13 февраля 2019 года №04/19 о предоставлении бюджетного кредита с ДФБНП, средства областного бюджета, бюджетный кредит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от кредитных организаций    в сумме 5200000 руб.   </t>
  </si>
  <si>
    <t>22 сентября 2021 года в размере 2080000 руб.; 27 января 2022 года в размере 3120000 руб.</t>
  </si>
  <si>
    <t xml:space="preserve"> 0,1% годовых </t>
  </si>
  <si>
    <t xml:space="preserve"> средства бюджета </t>
  </si>
  <si>
    <t xml:space="preserve">Договор  от 25 июня 2019 года №1 о предоставлении бюджетного кредита с администрацией Собинского района Владимирской области, средства районного бюджета, бюджетный кредит на покрытие временного кассового разрыва, возникающего при исполнении бюджета муниципального образования города Собинка   в сумме 3000000 руб.   </t>
  </si>
  <si>
    <t xml:space="preserve"> 01 сентября 2019 года в размере 3000000 руб.  </t>
  </si>
  <si>
    <t>Муниципальный контракт №9000022 от 6 сентября 2019г.об открытии невозобновляемой кредитной линии с лимитом выдачи 4000000 рублей  с  Публичным акционерным обществом Банк "Финансовая Корпорация Открытие" на финансирование дефицита бюджета и погашение долговых обязательств в сумме 4000000 руб.</t>
  </si>
  <si>
    <t>8,0% годовых</t>
  </si>
  <si>
    <t>не позднее 6 сентября 2020 года Кредит предоставляется без графика погашения заемных средств</t>
  </si>
  <si>
    <t>по состоянию на 01 ноября 2019 года</t>
  </si>
  <si>
    <t>Заведующий финансовым отделом</t>
  </si>
  <si>
    <t>М.А.Столбова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</si>
</sst>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[$-FC19]d\ mmmm\ yyyy\ &quot;г.&quot;"/>
    <numFmt numFmtId="183" formatCode="_-* #,##0.0_р_._-;\-* #,##0.0_р_._-;_-* &quot;-&quot;?_р_._-;_-@_-"/>
    <numFmt numFmtId="184" formatCode="#,##0.00_ ;\-#,##0.00\ "/>
    <numFmt numFmtId="185" formatCode="#,##0_ ;\-#,##0\ "/>
    <numFmt numFmtId="186" formatCode="#,##0.0000_ ;\-#,##0.0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\ _р_._-;\-* #,##0.0000\ _р_._-;_-* &quot;-&quot;????\ _р_._-;_-@_-"/>
    <numFmt numFmtId="192" formatCode="#,##0.000000_ ;\-#,##0.000000\ "/>
    <numFmt numFmtId="193" formatCode="_-* #,##0.000000\ _р_._-;\-* #,##0.000000\ _р_._-;_-* &quot;-&quot;??????\ _р_._-;_-@_-"/>
    <numFmt numFmtId="194" formatCode="#,##0.00000_ ;\-#,##0.00000\ "/>
  </numFmts>
  <fonts count="51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181" fontId="2" fillId="0" borderId="0" xfId="59" applyNumberFormat="1" applyFont="1" applyBorder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4" fontId="7" fillId="0" borderId="12" xfId="59" applyNumberFormat="1" applyFont="1" applyBorder="1" applyAlignment="1">
      <alignment horizontal="center" vertical="center"/>
    </xf>
    <xf numFmtId="179" fontId="7" fillId="0" borderId="12" xfId="59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185" fontId="7" fillId="0" borderId="12" xfId="59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179" fontId="7" fillId="0" borderId="12" xfId="59" applyFont="1" applyFill="1" applyBorder="1" applyAlignment="1">
      <alignment horizontal="center" vertical="center"/>
    </xf>
    <xf numFmtId="14" fontId="7" fillId="0" borderId="12" xfId="59" applyNumberFormat="1" applyFont="1" applyFill="1" applyBorder="1" applyAlignment="1">
      <alignment horizontal="center" vertical="center" wrapText="1"/>
    </xf>
    <xf numFmtId="179" fontId="7" fillId="0" borderId="12" xfId="59" applyFont="1" applyBorder="1" applyAlignment="1">
      <alignment horizontal="center" vertical="center" wrapText="1"/>
    </xf>
    <xf numFmtId="179" fontId="7" fillId="0" borderId="12" xfId="59" applyFont="1" applyFill="1" applyBorder="1" applyAlignment="1">
      <alignment horizontal="center" vertical="center" wrapText="1"/>
    </xf>
    <xf numFmtId="14" fontId="7" fillId="0" borderId="12" xfId="59" applyNumberFormat="1" applyFont="1" applyBorder="1" applyAlignment="1">
      <alignment horizontal="center" vertical="center" wrapText="1"/>
    </xf>
    <xf numFmtId="0" fontId="7" fillId="0" borderId="12" xfId="59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85" fontId="7" fillId="0" borderId="0" xfId="59" applyNumberFormat="1" applyFont="1" applyFill="1" applyBorder="1" applyAlignment="1">
      <alignment horizontal="center"/>
    </xf>
    <xf numFmtId="185" fontId="7" fillId="0" borderId="0" xfId="59" applyNumberFormat="1" applyFont="1" applyBorder="1" applyAlignment="1">
      <alignment horizontal="center" vertical="center"/>
    </xf>
    <xf numFmtId="185" fontId="7" fillId="33" borderId="0" xfId="59" applyNumberFormat="1" applyFont="1" applyFill="1" applyBorder="1" applyAlignment="1">
      <alignment horizontal="center"/>
    </xf>
    <xf numFmtId="184" fontId="7" fillId="33" borderId="0" xfId="59" applyNumberFormat="1" applyFont="1" applyFill="1" applyBorder="1" applyAlignment="1">
      <alignment horizontal="center"/>
    </xf>
    <xf numFmtId="181" fontId="7" fillId="0" borderId="0" xfId="59" applyNumberFormat="1" applyFont="1" applyFill="1" applyBorder="1" applyAlignment="1">
      <alignment horizontal="center"/>
    </xf>
    <xf numFmtId="180" fontId="7" fillId="0" borderId="0" xfId="59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1" fontId="7" fillId="0" borderId="12" xfId="59" applyNumberFormat="1" applyFont="1" applyBorder="1" applyAlignment="1">
      <alignment horizontal="center" vertical="center"/>
    </xf>
    <xf numFmtId="49" fontId="7" fillId="0" borderId="12" xfId="59" applyNumberFormat="1" applyFont="1" applyBorder="1" applyAlignment="1">
      <alignment horizontal="center" vertical="center"/>
    </xf>
    <xf numFmtId="184" fontId="7" fillId="0" borderId="12" xfId="59" applyNumberFormat="1" applyFont="1" applyBorder="1" applyAlignment="1">
      <alignment horizontal="center" vertical="center"/>
    </xf>
    <xf numFmtId="2" fontId="7" fillId="0" borderId="12" xfId="59" applyNumberFormat="1" applyFont="1" applyBorder="1" applyAlignment="1">
      <alignment horizontal="center" vertical="center"/>
    </xf>
    <xf numFmtId="37" fontId="7" fillId="0" borderId="12" xfId="59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185" fontId="7" fillId="0" borderId="12" xfId="59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1" fontId="7" fillId="0" borderId="12" xfId="59" applyNumberFormat="1" applyFont="1" applyFill="1" applyBorder="1" applyAlignment="1">
      <alignment horizontal="center"/>
    </xf>
    <xf numFmtId="180" fontId="7" fillId="0" borderId="12" xfId="59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7" fillId="0" borderId="12" xfId="59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180" fontId="7" fillId="0" borderId="12" xfId="59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="76" zoomScaleNormal="76" zoomScalePageLayoutView="0" workbookViewId="0" topLeftCell="A49">
      <selection activeCell="D70" sqref="D70"/>
    </sheetView>
  </sheetViews>
  <sheetFormatPr defaultColWidth="9.00390625" defaultRowHeight="12.75"/>
  <cols>
    <col min="1" max="1" width="21.125" style="0" customWidth="1"/>
    <col min="2" max="2" width="11.625" style="0" customWidth="1"/>
    <col min="3" max="3" width="9.75390625" style="0" customWidth="1"/>
    <col min="4" max="4" width="8.625" style="0" customWidth="1"/>
    <col min="5" max="5" width="7.125" style="0" customWidth="1"/>
    <col min="6" max="6" width="12.375" style="0" customWidth="1"/>
    <col min="7" max="7" width="12.25390625" style="0" customWidth="1"/>
    <col min="8" max="8" width="11.25390625" style="0" customWidth="1"/>
    <col min="9" max="9" width="9.25390625" style="0" customWidth="1"/>
    <col min="10" max="10" width="10.125" style="0" customWidth="1"/>
    <col min="11" max="11" width="12.875" style="0" customWidth="1"/>
    <col min="12" max="12" width="15.00390625" style="0" customWidth="1"/>
    <col min="13" max="13" width="13.375" style="0" customWidth="1"/>
    <col min="14" max="14" width="13.625" style="0" customWidth="1"/>
    <col min="15" max="15" width="8.625" style="0" customWidth="1"/>
    <col min="16" max="16" width="16.125" style="0" customWidth="1"/>
    <col min="17" max="17" width="9.25390625" style="0" customWidth="1"/>
    <col min="18" max="18" width="8.25390625" style="0" customWidth="1"/>
    <col min="19" max="19" width="11.75390625" style="0" customWidth="1"/>
    <col min="20" max="20" width="8.125" style="0" customWidth="1"/>
    <col min="21" max="21" width="5.25390625" style="0" customWidth="1"/>
    <col min="22" max="22" width="6.25390625" style="0" customWidth="1"/>
  </cols>
  <sheetData>
    <row r="1" spans="13:22" ht="27" customHeight="1">
      <c r="M1" s="85" t="s">
        <v>42</v>
      </c>
      <c r="N1" s="85"/>
      <c r="O1" s="85"/>
      <c r="P1" s="85"/>
      <c r="Q1" s="85"/>
      <c r="R1" s="85"/>
      <c r="S1" s="85"/>
      <c r="T1" s="85"/>
      <c r="U1" s="85"/>
      <c r="V1" s="85"/>
    </row>
    <row r="2" spans="1:22" ht="12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2" ht="15">
      <c r="A3" s="6"/>
      <c r="B3" s="7"/>
      <c r="C3" s="7"/>
      <c r="D3" s="7"/>
      <c r="E3" s="7"/>
      <c r="F3" s="11"/>
      <c r="G3" s="11"/>
      <c r="H3" s="11" t="s">
        <v>44</v>
      </c>
      <c r="I3" s="11"/>
      <c r="J3" s="11"/>
      <c r="K3" s="11"/>
      <c r="L3" s="11"/>
      <c r="M3" s="10"/>
      <c r="N3" s="14"/>
      <c r="O3" s="7"/>
      <c r="P3" s="7"/>
      <c r="Q3" s="7"/>
      <c r="R3" s="7"/>
      <c r="S3" s="7"/>
      <c r="T3" s="7"/>
      <c r="U3" s="7"/>
      <c r="V3" s="7"/>
    </row>
    <row r="4" spans="1:22" ht="12.75">
      <c r="A4" s="86" t="s">
        <v>17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2.75">
      <c r="A5" s="87" t="s">
        <v>76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</row>
    <row r="6" spans="1:22" ht="15">
      <c r="A6" s="80" t="s">
        <v>61</v>
      </c>
      <c r="B6" s="81"/>
      <c r="C6" s="81"/>
      <c r="D6" s="81"/>
      <c r="E6" s="81"/>
      <c r="F6" s="81"/>
      <c r="G6" s="81"/>
      <c r="H6" s="82"/>
      <c r="I6" s="57" t="s">
        <v>0</v>
      </c>
      <c r="J6" s="57"/>
      <c r="K6" s="57"/>
      <c r="L6" s="57"/>
      <c r="M6" s="57"/>
      <c r="N6" s="57"/>
      <c r="O6" s="57"/>
      <c r="P6" s="57"/>
      <c r="Q6" s="34"/>
      <c r="R6" s="2"/>
      <c r="S6" s="1"/>
      <c r="T6" s="1"/>
      <c r="U6" s="1"/>
      <c r="V6" s="1"/>
    </row>
    <row r="7" spans="1:22" ht="15">
      <c r="A7" s="83"/>
      <c r="B7" s="84"/>
      <c r="C7" s="84"/>
      <c r="D7" s="84"/>
      <c r="E7" s="84"/>
      <c r="F7" s="84"/>
      <c r="G7" s="84"/>
      <c r="H7" s="84"/>
      <c r="I7" s="89" t="s">
        <v>1</v>
      </c>
      <c r="J7" s="89"/>
      <c r="K7" s="89"/>
      <c r="L7" s="89"/>
      <c r="M7" s="57" t="s">
        <v>2</v>
      </c>
      <c r="N7" s="57"/>
      <c r="O7" s="57"/>
      <c r="P7" s="57"/>
      <c r="Q7" s="34"/>
      <c r="R7" s="2"/>
      <c r="S7" s="1"/>
      <c r="T7" s="1"/>
      <c r="U7" s="1"/>
      <c r="V7" s="1"/>
    </row>
    <row r="8" spans="1:22" ht="15">
      <c r="A8" s="73" t="s">
        <v>60</v>
      </c>
      <c r="B8" s="74"/>
      <c r="C8" s="74"/>
      <c r="D8" s="74"/>
      <c r="E8" s="74"/>
      <c r="F8" s="74"/>
      <c r="G8" s="74"/>
      <c r="H8" s="74"/>
      <c r="I8" s="56">
        <v>39839750</v>
      </c>
      <c r="J8" s="56"/>
      <c r="K8" s="56"/>
      <c r="L8" s="56"/>
      <c r="M8" s="56">
        <v>39839750</v>
      </c>
      <c r="N8" s="56"/>
      <c r="O8" s="56"/>
      <c r="P8" s="56"/>
      <c r="Q8" s="35"/>
      <c r="R8" s="2"/>
      <c r="S8" s="1"/>
      <c r="T8" s="1"/>
      <c r="U8" s="1"/>
      <c r="V8" s="1"/>
    </row>
    <row r="9" spans="1:22" ht="15">
      <c r="A9" s="73" t="s">
        <v>3</v>
      </c>
      <c r="B9" s="74"/>
      <c r="C9" s="74"/>
      <c r="D9" s="74"/>
      <c r="E9" s="74"/>
      <c r="F9" s="74"/>
      <c r="G9" s="74"/>
      <c r="H9" s="74"/>
      <c r="I9" s="56">
        <v>0</v>
      </c>
      <c r="J9" s="56"/>
      <c r="K9" s="56"/>
      <c r="L9" s="56"/>
      <c r="M9" s="56">
        <v>0</v>
      </c>
      <c r="N9" s="56"/>
      <c r="O9" s="56"/>
      <c r="P9" s="56"/>
      <c r="Q9" s="36"/>
      <c r="R9" s="2"/>
      <c r="S9" s="1"/>
      <c r="T9" s="1"/>
      <c r="U9" s="1"/>
      <c r="V9" s="1"/>
    </row>
    <row r="10" spans="1:22" ht="15">
      <c r="A10" s="78" t="s">
        <v>38</v>
      </c>
      <c r="B10" s="78"/>
      <c r="C10" s="78"/>
      <c r="D10" s="78"/>
      <c r="E10" s="78"/>
      <c r="F10" s="78"/>
      <c r="G10" s="78"/>
      <c r="H10" s="73"/>
      <c r="I10" s="56">
        <v>11711500</v>
      </c>
      <c r="J10" s="56"/>
      <c r="K10" s="56"/>
      <c r="L10" s="56"/>
      <c r="M10" s="56">
        <v>11711500</v>
      </c>
      <c r="N10" s="56"/>
      <c r="O10" s="56"/>
      <c r="P10" s="56"/>
      <c r="Q10" s="37"/>
      <c r="R10" s="2"/>
      <c r="S10" s="1"/>
      <c r="T10" s="1"/>
      <c r="U10" s="1"/>
      <c r="V10" s="1"/>
    </row>
    <row r="11" spans="1:22" ht="15">
      <c r="A11" s="73" t="s">
        <v>31</v>
      </c>
      <c r="B11" s="74"/>
      <c r="C11" s="74"/>
      <c r="D11" s="74"/>
      <c r="E11" s="74"/>
      <c r="F11" s="74"/>
      <c r="G11" s="74"/>
      <c r="H11" s="74"/>
      <c r="I11" s="56">
        <v>1000000</v>
      </c>
      <c r="J11" s="56"/>
      <c r="K11" s="56"/>
      <c r="L11" s="56"/>
      <c r="M11" s="56">
        <v>500000</v>
      </c>
      <c r="N11" s="56"/>
      <c r="O11" s="56"/>
      <c r="P11" s="56"/>
      <c r="Q11" s="38"/>
      <c r="R11" s="2"/>
      <c r="S11" s="1"/>
      <c r="T11" s="1"/>
      <c r="U11" s="1"/>
      <c r="V11" s="1"/>
    </row>
    <row r="12" spans="1:22" ht="15">
      <c r="A12" s="73" t="s">
        <v>23</v>
      </c>
      <c r="B12" s="74"/>
      <c r="C12" s="74"/>
      <c r="D12" s="74"/>
      <c r="E12" s="74"/>
      <c r="F12" s="74"/>
      <c r="G12" s="74"/>
      <c r="H12" s="74"/>
      <c r="I12" s="66"/>
      <c r="J12" s="66"/>
      <c r="K12" s="66"/>
      <c r="L12" s="66"/>
      <c r="M12" s="61"/>
      <c r="N12" s="61"/>
      <c r="O12" s="61"/>
      <c r="P12" s="61"/>
      <c r="Q12" s="39"/>
      <c r="R12" s="2"/>
      <c r="S12" s="1"/>
      <c r="T12" s="1"/>
      <c r="U12" s="1"/>
      <c r="V12" s="1"/>
    </row>
    <row r="13" spans="1:22" ht="13.5" customHeight="1">
      <c r="A13" s="73" t="s">
        <v>40</v>
      </c>
      <c r="B13" s="74"/>
      <c r="C13" s="74"/>
      <c r="D13" s="74"/>
      <c r="E13" s="74"/>
      <c r="F13" s="74"/>
      <c r="G13" s="74"/>
      <c r="H13" s="74"/>
      <c r="I13" s="90"/>
      <c r="J13" s="90"/>
      <c r="K13" s="90"/>
      <c r="L13" s="90"/>
      <c r="M13" s="62"/>
      <c r="N13" s="62"/>
      <c r="O13" s="62"/>
      <c r="P13" s="62"/>
      <c r="Q13" s="40"/>
      <c r="R13" s="9"/>
      <c r="S13" s="9"/>
      <c r="T13" s="9"/>
      <c r="U13" s="9"/>
      <c r="V13" s="1"/>
    </row>
    <row r="14" spans="1:22" ht="13.5" customHeight="1">
      <c r="A14" s="73" t="s">
        <v>41</v>
      </c>
      <c r="B14" s="74"/>
      <c r="C14" s="74"/>
      <c r="D14" s="74"/>
      <c r="E14" s="74"/>
      <c r="F14" s="74"/>
      <c r="G14" s="74"/>
      <c r="H14" s="74"/>
      <c r="I14" s="90"/>
      <c r="J14" s="90"/>
      <c r="K14" s="90"/>
      <c r="L14" s="90"/>
      <c r="M14" s="62"/>
      <c r="N14" s="62"/>
      <c r="O14" s="62"/>
      <c r="P14" s="62"/>
      <c r="Q14" s="40"/>
      <c r="R14" s="9"/>
      <c r="S14" s="9"/>
      <c r="T14" s="9"/>
      <c r="U14" s="9"/>
      <c r="V14" s="1"/>
    </row>
    <row r="15" spans="1:22" ht="15">
      <c r="A15" s="73" t="s">
        <v>39</v>
      </c>
      <c r="B15" s="74"/>
      <c r="C15" s="74"/>
      <c r="D15" s="74"/>
      <c r="E15" s="74"/>
      <c r="F15" s="74"/>
      <c r="G15" s="74"/>
      <c r="H15" s="74"/>
      <c r="I15" s="66"/>
      <c r="J15" s="66"/>
      <c r="K15" s="66"/>
      <c r="L15" s="66"/>
      <c r="M15" s="61"/>
      <c r="N15" s="61"/>
      <c r="O15" s="61"/>
      <c r="P15" s="61"/>
      <c r="Q15" s="39"/>
      <c r="R15" s="2"/>
      <c r="S15" s="1"/>
      <c r="T15" s="1"/>
      <c r="U15" s="1"/>
      <c r="V15" s="1"/>
    </row>
    <row r="16" spans="1:22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1"/>
      <c r="T16" s="1"/>
      <c r="U16" s="88" t="s">
        <v>18</v>
      </c>
      <c r="V16" s="88"/>
    </row>
    <row r="17" spans="1:22" ht="28.5" customHeight="1">
      <c r="A17" s="70" t="s">
        <v>48</v>
      </c>
      <c r="B17" s="75" t="s">
        <v>4</v>
      </c>
      <c r="C17" s="76"/>
      <c r="D17" s="76"/>
      <c r="E17" s="77"/>
      <c r="F17" s="67" t="s">
        <v>37</v>
      </c>
      <c r="G17" s="68"/>
      <c r="H17" s="70" t="s">
        <v>36</v>
      </c>
      <c r="I17" s="70" t="s">
        <v>19</v>
      </c>
      <c r="J17" s="67" t="s">
        <v>27</v>
      </c>
      <c r="K17" s="68"/>
      <c r="L17" s="70" t="s">
        <v>20</v>
      </c>
      <c r="M17" s="58" t="s">
        <v>35</v>
      </c>
      <c r="N17" s="59"/>
      <c r="O17" s="59"/>
      <c r="P17" s="59"/>
      <c r="Q17" s="59"/>
      <c r="R17" s="60"/>
      <c r="S17" s="58" t="s">
        <v>11</v>
      </c>
      <c r="T17" s="59"/>
      <c r="U17" s="59"/>
      <c r="V17" s="60"/>
    </row>
    <row r="18" spans="1:22" ht="31.5" customHeight="1">
      <c r="A18" s="71"/>
      <c r="B18" s="58" t="s">
        <v>5</v>
      </c>
      <c r="C18" s="60"/>
      <c r="D18" s="58" t="s">
        <v>6</v>
      </c>
      <c r="E18" s="60"/>
      <c r="F18" s="64"/>
      <c r="G18" s="69"/>
      <c r="H18" s="71"/>
      <c r="I18" s="71"/>
      <c r="J18" s="64"/>
      <c r="K18" s="69"/>
      <c r="L18" s="71"/>
      <c r="M18" s="63" t="s">
        <v>9</v>
      </c>
      <c r="N18" s="65" t="s">
        <v>13</v>
      </c>
      <c r="O18" s="65"/>
      <c r="P18" s="65"/>
      <c r="Q18" s="65"/>
      <c r="R18" s="65"/>
      <c r="S18" s="58" t="s">
        <v>5</v>
      </c>
      <c r="T18" s="60"/>
      <c r="U18" s="58" t="s">
        <v>6</v>
      </c>
      <c r="V18" s="60"/>
    </row>
    <row r="19" spans="1:22" ht="75.75" customHeight="1">
      <c r="A19" s="72"/>
      <c r="B19" s="19" t="s">
        <v>7</v>
      </c>
      <c r="C19" s="19" t="s">
        <v>29</v>
      </c>
      <c r="D19" s="19" t="s">
        <v>7</v>
      </c>
      <c r="E19" s="19" t="s">
        <v>21</v>
      </c>
      <c r="F19" s="18" t="s">
        <v>9</v>
      </c>
      <c r="G19" s="18" t="s">
        <v>26</v>
      </c>
      <c r="H19" s="72"/>
      <c r="I19" s="72"/>
      <c r="J19" s="20" t="s">
        <v>9</v>
      </c>
      <c r="K19" s="20" t="s">
        <v>10</v>
      </c>
      <c r="L19" s="72"/>
      <c r="M19" s="64"/>
      <c r="N19" s="19" t="s">
        <v>7</v>
      </c>
      <c r="O19" s="19" t="s">
        <v>28</v>
      </c>
      <c r="P19" s="19" t="s">
        <v>46</v>
      </c>
      <c r="Q19" s="19" t="s">
        <v>47</v>
      </c>
      <c r="R19" s="19" t="s">
        <v>34</v>
      </c>
      <c r="S19" s="19" t="s">
        <v>7</v>
      </c>
      <c r="T19" s="19" t="s">
        <v>21</v>
      </c>
      <c r="U19" s="19" t="s">
        <v>7</v>
      </c>
      <c r="V19" s="19" t="s">
        <v>8</v>
      </c>
    </row>
    <row r="20" spans="1:22" ht="15">
      <c r="A20" s="21">
        <v>1</v>
      </c>
      <c r="B20" s="21">
        <v>2</v>
      </c>
      <c r="C20" s="21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1">
        <v>9</v>
      </c>
      <c r="J20" s="21">
        <v>10</v>
      </c>
      <c r="K20" s="21">
        <v>11</v>
      </c>
      <c r="L20" s="21">
        <v>12</v>
      </c>
      <c r="M20" s="21">
        <v>13</v>
      </c>
      <c r="N20" s="21">
        <v>14</v>
      </c>
      <c r="O20" s="21">
        <v>15</v>
      </c>
      <c r="P20" s="21">
        <v>16</v>
      </c>
      <c r="Q20" s="21">
        <v>17</v>
      </c>
      <c r="R20" s="21">
        <v>18</v>
      </c>
      <c r="S20" s="21">
        <v>19</v>
      </c>
      <c r="T20" s="21">
        <v>20</v>
      </c>
      <c r="U20" s="21">
        <v>21</v>
      </c>
      <c r="V20" s="21">
        <v>22</v>
      </c>
    </row>
    <row r="21" spans="1:22" s="3" customFormat="1" ht="14.25" customHeight="1">
      <c r="A21" s="15" t="s">
        <v>12</v>
      </c>
      <c r="B21" s="16">
        <v>35842750</v>
      </c>
      <c r="C21" s="16">
        <v>0</v>
      </c>
      <c r="D21" s="16">
        <v>0</v>
      </c>
      <c r="E21" s="16">
        <v>0</v>
      </c>
      <c r="F21" s="22"/>
      <c r="G21" s="16">
        <f>G23+G32</f>
        <v>8200000</v>
      </c>
      <c r="H21" s="16">
        <v>0</v>
      </c>
      <c r="I21" s="16">
        <v>0</v>
      </c>
      <c r="J21" s="16">
        <v>0</v>
      </c>
      <c r="K21" s="16">
        <v>0</v>
      </c>
      <c r="L21" s="23">
        <f>L23+L32</f>
        <v>98030.13000000002</v>
      </c>
      <c r="M21" s="23"/>
      <c r="N21" s="16">
        <f>N28+N48</f>
        <v>8200000</v>
      </c>
      <c r="O21" s="16">
        <v>0</v>
      </c>
      <c r="P21" s="23">
        <f>P23+P48</f>
        <v>98030.13000000002</v>
      </c>
      <c r="Q21" s="33">
        <v>0</v>
      </c>
      <c r="R21" s="16">
        <v>0</v>
      </c>
      <c r="S21" s="16">
        <f>B21+G21-N21</f>
        <v>35842750</v>
      </c>
      <c r="T21" s="16">
        <v>0</v>
      </c>
      <c r="U21" s="16">
        <v>0</v>
      </c>
      <c r="V21" s="16">
        <v>0</v>
      </c>
    </row>
    <row r="22" spans="1:22" ht="13.5" customHeight="1">
      <c r="A22" s="15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16"/>
      <c r="O22" s="23"/>
      <c r="P22" s="23"/>
      <c r="Q22" s="23"/>
      <c r="R22" s="23"/>
      <c r="S22" s="23"/>
      <c r="T22" s="23"/>
      <c r="U22" s="23"/>
      <c r="V22" s="23"/>
    </row>
    <row r="23" spans="1:22" s="4" customFormat="1" ht="43.5" customHeight="1">
      <c r="A23" s="24" t="s">
        <v>14</v>
      </c>
      <c r="B23" s="16">
        <v>5200000</v>
      </c>
      <c r="C23" s="16"/>
      <c r="D23" s="16"/>
      <c r="E23" s="16"/>
      <c r="F23" s="16"/>
      <c r="G23" s="16"/>
      <c r="H23" s="16"/>
      <c r="I23" s="16"/>
      <c r="J23" s="16"/>
      <c r="K23" s="16"/>
      <c r="L23" s="23">
        <f>L24</f>
        <v>97553.42000000001</v>
      </c>
      <c r="M23" s="23"/>
      <c r="N23" s="16">
        <f>N28</f>
        <v>5200000</v>
      </c>
      <c r="O23" s="16"/>
      <c r="P23" s="23">
        <f>P24</f>
        <v>97553.42000000001</v>
      </c>
      <c r="Q23" s="33">
        <v>0</v>
      </c>
      <c r="R23" s="16"/>
      <c r="S23" s="16">
        <f>S24</f>
        <v>0</v>
      </c>
      <c r="T23" s="16"/>
      <c r="U23" s="16"/>
      <c r="V23" s="16"/>
    </row>
    <row r="24" spans="1:22" s="5" customFormat="1" ht="270.75" customHeight="1">
      <c r="A24" s="47" t="s">
        <v>59</v>
      </c>
      <c r="B24" s="16">
        <v>5200000</v>
      </c>
      <c r="C24" s="23"/>
      <c r="D24" s="23"/>
      <c r="E24" s="23"/>
      <c r="F24" s="32"/>
      <c r="G24" s="26"/>
      <c r="H24" s="30" t="s">
        <v>57</v>
      </c>
      <c r="I24" s="26" t="s">
        <v>43</v>
      </c>
      <c r="J24" s="48" t="s">
        <v>58</v>
      </c>
      <c r="K24" s="16">
        <v>5200000</v>
      </c>
      <c r="L24" s="23">
        <f>P24</f>
        <v>97553.42000000001</v>
      </c>
      <c r="M24" s="22"/>
      <c r="N24" s="16">
        <f>N28</f>
        <v>5200000</v>
      </c>
      <c r="O24" s="23"/>
      <c r="P24" s="23">
        <f>P26+P27+P29</f>
        <v>97553.42000000001</v>
      </c>
      <c r="Q24" s="23"/>
      <c r="R24" s="23"/>
      <c r="S24" s="16">
        <v>0</v>
      </c>
      <c r="T24" s="23"/>
      <c r="U24" s="23"/>
      <c r="V24" s="23"/>
    </row>
    <row r="25" spans="1:22" s="5" customFormat="1" ht="17.25" customHeight="1">
      <c r="A25" s="25" t="s">
        <v>13</v>
      </c>
      <c r="B25" s="23"/>
      <c r="C25" s="23"/>
      <c r="D25" s="23"/>
      <c r="E25" s="23"/>
      <c r="F25" s="32"/>
      <c r="G25" s="26"/>
      <c r="H25" s="30"/>
      <c r="I25" s="26"/>
      <c r="J25" s="48"/>
      <c r="K25" s="16"/>
      <c r="L25" s="23"/>
      <c r="M25" s="22"/>
      <c r="N25" s="16"/>
      <c r="O25" s="23"/>
      <c r="P25" s="23"/>
      <c r="Q25" s="23"/>
      <c r="R25" s="23"/>
      <c r="S25" s="16"/>
      <c r="T25" s="23"/>
      <c r="U25" s="23"/>
      <c r="V25" s="23"/>
    </row>
    <row r="26" spans="1:22" s="5" customFormat="1" ht="21.75" customHeight="1">
      <c r="A26" s="25"/>
      <c r="B26" s="23"/>
      <c r="C26" s="23"/>
      <c r="D26" s="23"/>
      <c r="E26" s="23"/>
      <c r="F26" s="32"/>
      <c r="G26" s="26"/>
      <c r="H26" s="30"/>
      <c r="I26" s="26"/>
      <c r="J26" s="48"/>
      <c r="K26" s="16"/>
      <c r="L26" s="23"/>
      <c r="M26" s="22">
        <v>43479</v>
      </c>
      <c r="N26" s="16"/>
      <c r="O26" s="23"/>
      <c r="P26" s="23">
        <v>36435.61</v>
      </c>
      <c r="Q26" s="23"/>
      <c r="R26" s="23"/>
      <c r="S26" s="16"/>
      <c r="T26" s="23"/>
      <c r="U26" s="23"/>
      <c r="V26" s="23"/>
    </row>
    <row r="27" spans="1:22" s="5" customFormat="1" ht="21.75" customHeight="1">
      <c r="A27" s="25"/>
      <c r="B27" s="23"/>
      <c r="C27" s="23"/>
      <c r="D27" s="23"/>
      <c r="E27" s="23"/>
      <c r="F27" s="32"/>
      <c r="G27" s="26"/>
      <c r="H27" s="30"/>
      <c r="I27" s="26"/>
      <c r="J27" s="48"/>
      <c r="K27" s="16"/>
      <c r="L27" s="23"/>
      <c r="M27" s="22">
        <v>43507</v>
      </c>
      <c r="N27" s="16"/>
      <c r="O27" s="23"/>
      <c r="P27" s="23">
        <v>36435.62</v>
      </c>
      <c r="Q27" s="23"/>
      <c r="R27" s="23"/>
      <c r="S27" s="16"/>
      <c r="T27" s="23"/>
      <c r="U27" s="23"/>
      <c r="V27" s="23"/>
    </row>
    <row r="28" spans="1:22" s="5" customFormat="1" ht="21.75" customHeight="1">
      <c r="A28" s="25"/>
      <c r="B28" s="23"/>
      <c r="C28" s="23"/>
      <c r="D28" s="23"/>
      <c r="E28" s="23"/>
      <c r="F28" s="32"/>
      <c r="G28" s="26"/>
      <c r="H28" s="30"/>
      <c r="I28" s="26"/>
      <c r="J28" s="48"/>
      <c r="K28" s="16"/>
      <c r="L28" s="23"/>
      <c r="M28" s="22">
        <v>43517</v>
      </c>
      <c r="N28" s="16">
        <v>5200000</v>
      </c>
      <c r="O28" s="23"/>
      <c r="P28" s="23"/>
      <c r="Q28" s="23"/>
      <c r="R28" s="23"/>
      <c r="S28" s="16"/>
      <c r="T28" s="23"/>
      <c r="U28" s="23"/>
      <c r="V28" s="23"/>
    </row>
    <row r="29" spans="1:22" s="5" customFormat="1" ht="21.75" customHeight="1">
      <c r="A29" s="25"/>
      <c r="B29" s="23"/>
      <c r="C29" s="23"/>
      <c r="D29" s="23"/>
      <c r="E29" s="23"/>
      <c r="F29" s="32"/>
      <c r="G29" s="26"/>
      <c r="H29" s="30"/>
      <c r="I29" s="26"/>
      <c r="J29" s="48"/>
      <c r="K29" s="16"/>
      <c r="L29" s="23"/>
      <c r="M29" s="22">
        <v>43523</v>
      </c>
      <c r="N29" s="16"/>
      <c r="O29" s="23"/>
      <c r="P29" s="23">
        <v>24682.19</v>
      </c>
      <c r="Q29" s="23"/>
      <c r="R29" s="23"/>
      <c r="S29" s="16"/>
      <c r="T29" s="23"/>
      <c r="U29" s="23"/>
      <c r="V29" s="23"/>
    </row>
    <row r="30" spans="1:22" s="5" customFormat="1" ht="283.5" customHeight="1">
      <c r="A30" s="47" t="s">
        <v>73</v>
      </c>
      <c r="B30" s="23"/>
      <c r="C30" s="23"/>
      <c r="D30" s="23"/>
      <c r="E30" s="23"/>
      <c r="F30" s="32"/>
      <c r="G30" s="26"/>
      <c r="H30" s="30" t="s">
        <v>74</v>
      </c>
      <c r="I30" s="26" t="s">
        <v>43</v>
      </c>
      <c r="J30" s="48" t="s">
        <v>75</v>
      </c>
      <c r="K30" s="16">
        <v>4000000</v>
      </c>
      <c r="L30" s="23"/>
      <c r="M30" s="22"/>
      <c r="N30" s="16"/>
      <c r="O30" s="23"/>
      <c r="P30" s="23"/>
      <c r="Q30" s="23"/>
      <c r="R30" s="23"/>
      <c r="S30" s="16"/>
      <c r="T30" s="23"/>
      <c r="U30" s="23"/>
      <c r="V30" s="23"/>
    </row>
    <row r="31" spans="1:22" s="8" customFormat="1" ht="28.5" customHeight="1">
      <c r="A31" s="27" t="s">
        <v>15</v>
      </c>
      <c r="B31" s="28"/>
      <c r="C31" s="28"/>
      <c r="D31" s="28"/>
      <c r="E31" s="28"/>
      <c r="F31" s="29"/>
      <c r="G31" s="23"/>
      <c r="H31" s="28"/>
      <c r="I31" s="30"/>
      <c r="J31" s="31"/>
      <c r="K31" s="31"/>
      <c r="L31" s="28"/>
      <c r="M31" s="22"/>
      <c r="N31" s="28"/>
      <c r="O31" s="28"/>
      <c r="P31" s="28"/>
      <c r="Q31" s="28"/>
      <c r="R31" s="28"/>
      <c r="S31" s="23"/>
      <c r="T31" s="28"/>
      <c r="U31" s="28"/>
      <c r="V31" s="28"/>
    </row>
    <row r="32" spans="1:22" ht="18.75" customHeight="1">
      <c r="A32" s="17" t="s">
        <v>16</v>
      </c>
      <c r="B32" s="16">
        <v>30642750</v>
      </c>
      <c r="C32" s="23"/>
      <c r="D32" s="23"/>
      <c r="E32" s="23"/>
      <c r="F32" s="22"/>
      <c r="G32" s="16">
        <f>K47+K48</f>
        <v>8200000</v>
      </c>
      <c r="H32" s="23"/>
      <c r="I32" s="23"/>
      <c r="J32" s="23"/>
      <c r="K32" s="16"/>
      <c r="L32" s="51">
        <f>L48</f>
        <v>476.71</v>
      </c>
      <c r="M32" s="23"/>
      <c r="N32" s="49">
        <f>N50</f>
        <v>3000000</v>
      </c>
      <c r="O32" s="49"/>
      <c r="P32" s="52">
        <f>P50</f>
        <v>476.71</v>
      </c>
      <c r="Q32" s="33">
        <v>0</v>
      </c>
      <c r="R32" s="23"/>
      <c r="S32" s="16">
        <f>S33+S36+S39+S42+S46+S47+S48</f>
        <v>35842750</v>
      </c>
      <c r="T32" s="23"/>
      <c r="U32" s="23"/>
      <c r="V32" s="23"/>
    </row>
    <row r="33" spans="1:22" ht="408.75" customHeight="1">
      <c r="A33" s="27" t="s">
        <v>54</v>
      </c>
      <c r="B33" s="16">
        <v>570000</v>
      </c>
      <c r="C33" s="23"/>
      <c r="D33" s="23"/>
      <c r="E33" s="23"/>
      <c r="F33" s="22"/>
      <c r="G33" s="16"/>
      <c r="H33" s="30" t="s">
        <v>45</v>
      </c>
      <c r="I33" s="26" t="s">
        <v>43</v>
      </c>
      <c r="J33" s="30" t="s">
        <v>62</v>
      </c>
      <c r="K33" s="16">
        <v>570000</v>
      </c>
      <c r="L33" s="51"/>
      <c r="M33" s="22"/>
      <c r="N33" s="16">
        <f>N35</f>
        <v>0</v>
      </c>
      <c r="O33" s="16"/>
      <c r="P33" s="51"/>
      <c r="Q33" s="23"/>
      <c r="R33" s="23"/>
      <c r="S33" s="16">
        <f>B33</f>
        <v>570000</v>
      </c>
      <c r="T33" s="23"/>
      <c r="U33" s="23"/>
      <c r="V33" s="23"/>
    </row>
    <row r="34" spans="1:22" ht="13.5" customHeight="1">
      <c r="A34" s="17" t="s">
        <v>13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2"/>
      <c r="N34" s="16"/>
      <c r="O34" s="23"/>
      <c r="P34" s="23"/>
      <c r="Q34" s="23"/>
      <c r="R34" s="23"/>
      <c r="S34" s="23"/>
      <c r="T34" s="23"/>
      <c r="U34" s="23"/>
      <c r="V34" s="23"/>
    </row>
    <row r="35" spans="1:22" ht="13.5" customHeight="1">
      <c r="A35" s="17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2"/>
      <c r="N35" s="51"/>
      <c r="O35" s="23"/>
      <c r="P35" s="51"/>
      <c r="Q35" s="23"/>
      <c r="R35" s="23"/>
      <c r="S35" s="23"/>
      <c r="T35" s="23"/>
      <c r="U35" s="23"/>
      <c r="V35" s="23"/>
    </row>
    <row r="36" spans="1:22" ht="409.5" customHeight="1">
      <c r="A36" s="27" t="s">
        <v>53</v>
      </c>
      <c r="B36" s="16">
        <v>12350000</v>
      </c>
      <c r="C36" s="23"/>
      <c r="D36" s="23"/>
      <c r="E36" s="23"/>
      <c r="F36" s="22"/>
      <c r="G36" s="50"/>
      <c r="H36" s="30" t="s">
        <v>49</v>
      </c>
      <c r="I36" s="30" t="s">
        <v>43</v>
      </c>
      <c r="J36" s="30" t="s">
        <v>63</v>
      </c>
      <c r="K36" s="50" t="s">
        <v>64</v>
      </c>
      <c r="L36" s="51">
        <f>L38</f>
        <v>0</v>
      </c>
      <c r="M36" s="22"/>
      <c r="N36" s="16">
        <f>N38</f>
        <v>0</v>
      </c>
      <c r="O36" s="23"/>
      <c r="P36" s="51">
        <f>P38</f>
        <v>0</v>
      </c>
      <c r="Q36" s="23"/>
      <c r="R36" s="23"/>
      <c r="S36" s="16">
        <f>B36-N36</f>
        <v>12350000</v>
      </c>
      <c r="T36" s="23"/>
      <c r="U36" s="23"/>
      <c r="V36" s="23"/>
    </row>
    <row r="37" spans="1:22" ht="15" customHeight="1">
      <c r="A37" s="17" t="s">
        <v>13</v>
      </c>
      <c r="B37" s="23"/>
      <c r="C37" s="23"/>
      <c r="D37" s="23"/>
      <c r="E37" s="23"/>
      <c r="F37" s="22"/>
      <c r="G37" s="50"/>
      <c r="H37" s="30"/>
      <c r="I37" s="30"/>
      <c r="J37" s="30"/>
      <c r="K37" s="50"/>
      <c r="L37" s="23"/>
      <c r="M37" s="22"/>
      <c r="N37" s="23"/>
      <c r="O37" s="23"/>
      <c r="P37" s="23"/>
      <c r="Q37" s="23"/>
      <c r="R37" s="23"/>
      <c r="S37" s="16"/>
      <c r="T37" s="23"/>
      <c r="U37" s="23"/>
      <c r="V37" s="23"/>
    </row>
    <row r="38" spans="1:22" ht="15" customHeight="1">
      <c r="A38" s="27"/>
      <c r="B38" s="23"/>
      <c r="C38" s="23"/>
      <c r="D38" s="23"/>
      <c r="E38" s="23"/>
      <c r="F38" s="22"/>
      <c r="G38" s="50"/>
      <c r="H38" s="30"/>
      <c r="I38" s="30"/>
      <c r="J38" s="30"/>
      <c r="K38" s="50"/>
      <c r="L38" s="23"/>
      <c r="M38" s="22"/>
      <c r="N38" s="51"/>
      <c r="O38" s="23"/>
      <c r="P38" s="23"/>
      <c r="Q38" s="23"/>
      <c r="R38" s="23"/>
      <c r="S38" s="16"/>
      <c r="T38" s="23"/>
      <c r="U38" s="23"/>
      <c r="V38" s="23"/>
    </row>
    <row r="39" spans="1:22" ht="295.5" customHeight="1">
      <c r="A39" s="27" t="s">
        <v>51</v>
      </c>
      <c r="B39" s="16">
        <v>5472000</v>
      </c>
      <c r="C39" s="23"/>
      <c r="D39" s="23"/>
      <c r="E39" s="23"/>
      <c r="F39" s="22"/>
      <c r="G39" s="16"/>
      <c r="H39" s="30" t="s">
        <v>45</v>
      </c>
      <c r="I39" s="30" t="s">
        <v>43</v>
      </c>
      <c r="J39" s="30" t="s">
        <v>65</v>
      </c>
      <c r="K39" s="53">
        <v>5472000</v>
      </c>
      <c r="L39" s="51">
        <f>L41</f>
        <v>0</v>
      </c>
      <c r="M39" s="22"/>
      <c r="N39" s="16">
        <f>N41</f>
        <v>0</v>
      </c>
      <c r="O39" s="23"/>
      <c r="P39" s="51">
        <f>P41</f>
        <v>0</v>
      </c>
      <c r="Q39" s="23"/>
      <c r="R39" s="23"/>
      <c r="S39" s="16">
        <f>B39</f>
        <v>5472000</v>
      </c>
      <c r="T39" s="23"/>
      <c r="U39" s="23"/>
      <c r="V39" s="23"/>
    </row>
    <row r="40" spans="1:22" ht="13.5" customHeight="1">
      <c r="A40" s="17" t="s">
        <v>50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2"/>
      <c r="N40" s="16"/>
      <c r="O40" s="23"/>
      <c r="P40" s="23"/>
      <c r="Q40" s="23"/>
      <c r="R40" s="23"/>
      <c r="S40" s="23"/>
      <c r="T40" s="23"/>
      <c r="U40" s="23"/>
      <c r="V40" s="23"/>
    </row>
    <row r="41" spans="1:22" ht="12.75" customHeight="1">
      <c r="A41" s="17"/>
      <c r="B41" s="23"/>
      <c r="C41" s="23"/>
      <c r="D41" s="23"/>
      <c r="E41" s="23"/>
      <c r="F41" s="22"/>
      <c r="G41" s="23"/>
      <c r="H41" s="23"/>
      <c r="I41" s="30"/>
      <c r="J41" s="32"/>
      <c r="K41" s="32"/>
      <c r="L41" s="23"/>
      <c r="M41" s="22"/>
      <c r="N41" s="51"/>
      <c r="O41" s="23"/>
      <c r="P41" s="23"/>
      <c r="Q41" s="23"/>
      <c r="R41" s="23"/>
      <c r="S41" s="23"/>
      <c r="T41" s="23"/>
      <c r="U41" s="23"/>
      <c r="V41" s="23"/>
    </row>
    <row r="42" spans="1:22" ht="409.5">
      <c r="A42" s="27" t="s">
        <v>52</v>
      </c>
      <c r="B42" s="16">
        <v>5495750</v>
      </c>
      <c r="C42" s="23"/>
      <c r="D42" s="23"/>
      <c r="E42" s="23"/>
      <c r="F42" s="22"/>
      <c r="G42" s="16"/>
      <c r="H42" s="30" t="s">
        <v>45</v>
      </c>
      <c r="I42" s="30" t="s">
        <v>43</v>
      </c>
      <c r="J42" s="30" t="s">
        <v>66</v>
      </c>
      <c r="K42" s="16">
        <v>5495750</v>
      </c>
      <c r="L42" s="23">
        <f>L44+L45</f>
        <v>0</v>
      </c>
      <c r="M42" s="22"/>
      <c r="N42" s="16">
        <f>N45</f>
        <v>0</v>
      </c>
      <c r="O42" s="23"/>
      <c r="P42" s="23">
        <f>P3</f>
        <v>0</v>
      </c>
      <c r="Q42" s="23"/>
      <c r="R42" s="23"/>
      <c r="S42" s="16">
        <f>B42-N42</f>
        <v>5495750</v>
      </c>
      <c r="T42" s="23"/>
      <c r="U42" s="23"/>
      <c r="V42" s="23"/>
    </row>
    <row r="43" spans="1:22" ht="15">
      <c r="A43" s="17" t="s">
        <v>50</v>
      </c>
      <c r="B43" s="23"/>
      <c r="C43" s="23"/>
      <c r="D43" s="23"/>
      <c r="E43" s="23"/>
      <c r="F43" s="22"/>
      <c r="G43" s="23"/>
      <c r="H43" s="23"/>
      <c r="I43" s="30"/>
      <c r="J43" s="32"/>
      <c r="K43" s="32"/>
      <c r="L43" s="23"/>
      <c r="M43" s="22"/>
      <c r="N43" s="23"/>
      <c r="O43" s="23"/>
      <c r="P43" s="23"/>
      <c r="Q43" s="23"/>
      <c r="R43" s="23"/>
      <c r="S43" s="23"/>
      <c r="T43" s="23"/>
      <c r="U43" s="23"/>
      <c r="V43" s="23"/>
    </row>
    <row r="44" spans="1:22" ht="15">
      <c r="A44" s="17"/>
      <c r="B44" s="23"/>
      <c r="C44" s="23"/>
      <c r="D44" s="23"/>
      <c r="E44" s="23"/>
      <c r="F44" s="22"/>
      <c r="G44" s="23"/>
      <c r="H44" s="23"/>
      <c r="I44" s="30"/>
      <c r="J44" s="32"/>
      <c r="K44" s="32"/>
      <c r="L44" s="23"/>
      <c r="M44" s="22"/>
      <c r="N44" s="23"/>
      <c r="O44" s="23"/>
      <c r="P44" s="23"/>
      <c r="Q44" s="23"/>
      <c r="R44" s="23"/>
      <c r="S44" s="23"/>
      <c r="T44" s="23"/>
      <c r="U44" s="23"/>
      <c r="V44" s="23"/>
    </row>
    <row r="45" spans="1:22" ht="15">
      <c r="A45" s="17"/>
      <c r="B45" s="23"/>
      <c r="C45" s="23"/>
      <c r="D45" s="23"/>
      <c r="E45" s="23"/>
      <c r="F45" s="22"/>
      <c r="G45" s="23"/>
      <c r="H45" s="23"/>
      <c r="I45" s="30"/>
      <c r="J45" s="32"/>
      <c r="K45" s="32"/>
      <c r="L45" s="23"/>
      <c r="M45" s="22"/>
      <c r="N45" s="51"/>
      <c r="O45" s="23"/>
      <c r="P45" s="23"/>
      <c r="Q45" s="23"/>
      <c r="R45" s="23"/>
      <c r="S45" s="23"/>
      <c r="T45" s="23"/>
      <c r="U45" s="23"/>
      <c r="V45" s="23"/>
    </row>
    <row r="46" spans="1:22" ht="338.25" customHeight="1">
      <c r="A46" s="27" t="s">
        <v>55</v>
      </c>
      <c r="B46" s="16">
        <v>6755000</v>
      </c>
      <c r="C46" s="23"/>
      <c r="D46" s="23"/>
      <c r="E46" s="23"/>
      <c r="F46" s="22"/>
      <c r="G46" s="16"/>
      <c r="H46" s="30" t="s">
        <v>45</v>
      </c>
      <c r="I46" s="30" t="s">
        <v>43</v>
      </c>
      <c r="J46" s="30" t="s">
        <v>56</v>
      </c>
      <c r="K46" s="16">
        <v>6755000</v>
      </c>
      <c r="L46" s="23">
        <f>L50</f>
        <v>0</v>
      </c>
      <c r="M46" s="23"/>
      <c r="N46" s="16">
        <v>0</v>
      </c>
      <c r="O46" s="16">
        <v>0</v>
      </c>
      <c r="P46" s="23">
        <v>0</v>
      </c>
      <c r="Q46" s="23"/>
      <c r="R46" s="23"/>
      <c r="S46" s="16">
        <f>K46</f>
        <v>6755000</v>
      </c>
      <c r="T46" s="23"/>
      <c r="U46" s="23"/>
      <c r="V46" s="23"/>
    </row>
    <row r="47" spans="1:22" ht="338.25" customHeight="1">
      <c r="A47" s="27" t="s">
        <v>67</v>
      </c>
      <c r="B47" s="16"/>
      <c r="C47" s="23"/>
      <c r="D47" s="23"/>
      <c r="E47" s="23"/>
      <c r="F47" s="22">
        <v>43509</v>
      </c>
      <c r="G47" s="16">
        <v>5200000</v>
      </c>
      <c r="H47" s="30" t="s">
        <v>45</v>
      </c>
      <c r="I47" s="30" t="s">
        <v>43</v>
      </c>
      <c r="J47" s="30" t="s">
        <v>68</v>
      </c>
      <c r="K47" s="16">
        <v>5200000</v>
      </c>
      <c r="L47" s="23"/>
      <c r="M47" s="23"/>
      <c r="N47" s="16"/>
      <c r="O47" s="16"/>
      <c r="P47" s="23"/>
      <c r="Q47" s="23"/>
      <c r="R47" s="23"/>
      <c r="S47" s="16">
        <v>5200000</v>
      </c>
      <c r="T47" s="23"/>
      <c r="U47" s="23"/>
      <c r="V47" s="23"/>
    </row>
    <row r="48" spans="1:22" ht="272.25" customHeight="1">
      <c r="A48" s="55" t="s">
        <v>71</v>
      </c>
      <c r="B48" s="16"/>
      <c r="C48" s="23"/>
      <c r="D48" s="23"/>
      <c r="E48" s="23"/>
      <c r="F48" s="22">
        <v>43642</v>
      </c>
      <c r="G48" s="16">
        <v>3000000</v>
      </c>
      <c r="H48" s="30" t="s">
        <v>69</v>
      </c>
      <c r="I48" s="30" t="s">
        <v>70</v>
      </c>
      <c r="J48" s="30" t="s">
        <v>72</v>
      </c>
      <c r="K48" s="16">
        <v>3000000</v>
      </c>
      <c r="L48" s="23">
        <v>476.71</v>
      </c>
      <c r="M48" s="23"/>
      <c r="N48" s="16">
        <f>N50</f>
        <v>3000000</v>
      </c>
      <c r="O48" s="16"/>
      <c r="P48" s="23">
        <f>P50</f>
        <v>476.71</v>
      </c>
      <c r="Q48" s="23"/>
      <c r="R48" s="23"/>
      <c r="S48" s="16">
        <v>0</v>
      </c>
      <c r="T48" s="23"/>
      <c r="U48" s="23"/>
      <c r="V48" s="23"/>
    </row>
    <row r="49" spans="1:22" ht="21" customHeight="1">
      <c r="A49" s="17" t="s">
        <v>50</v>
      </c>
      <c r="B49" s="16"/>
      <c r="C49" s="23"/>
      <c r="D49" s="23"/>
      <c r="E49" s="23"/>
      <c r="F49" s="22"/>
      <c r="G49" s="16"/>
      <c r="H49" s="30"/>
      <c r="I49" s="30"/>
      <c r="J49" s="30"/>
      <c r="K49" s="16"/>
      <c r="L49" s="23"/>
      <c r="M49" s="23"/>
      <c r="N49" s="16"/>
      <c r="O49" s="16"/>
      <c r="P49" s="23"/>
      <c r="Q49" s="23"/>
      <c r="R49" s="23"/>
      <c r="S49" s="16"/>
      <c r="T49" s="23"/>
      <c r="U49" s="23"/>
      <c r="V49" s="23"/>
    </row>
    <row r="50" spans="1:22" ht="21" customHeight="1">
      <c r="A50" s="27"/>
      <c r="B50" s="16"/>
      <c r="C50" s="23"/>
      <c r="D50" s="23"/>
      <c r="E50" s="23"/>
      <c r="F50" s="22"/>
      <c r="G50" s="16"/>
      <c r="H50" s="30"/>
      <c r="I50" s="30"/>
      <c r="J50" s="30"/>
      <c r="K50" s="16"/>
      <c r="L50" s="23"/>
      <c r="M50" s="22">
        <v>43699</v>
      </c>
      <c r="N50" s="16">
        <v>3000000</v>
      </c>
      <c r="O50" s="16"/>
      <c r="P50" s="23">
        <v>476.71</v>
      </c>
      <c r="Q50" s="23"/>
      <c r="R50" s="23"/>
      <c r="S50" s="16"/>
      <c r="T50" s="23"/>
      <c r="U50" s="23"/>
      <c r="V50" s="23"/>
    </row>
    <row r="51" spans="1:22" ht="28.5" customHeight="1">
      <c r="A51" s="27" t="s">
        <v>32</v>
      </c>
      <c r="B51" s="23"/>
      <c r="C51" s="23"/>
      <c r="D51" s="23"/>
      <c r="E51" s="23"/>
      <c r="F51" s="22"/>
      <c r="G51" s="23"/>
      <c r="H51" s="23"/>
      <c r="I51" s="30"/>
      <c r="J51" s="32"/>
      <c r="K51" s="32"/>
      <c r="L51" s="23"/>
      <c r="M51" s="22"/>
      <c r="N51" s="23"/>
      <c r="O51" s="23"/>
      <c r="P51" s="23"/>
      <c r="Q51" s="23"/>
      <c r="R51" s="23"/>
      <c r="S51" s="23"/>
      <c r="T51" s="23"/>
      <c r="U51" s="23"/>
      <c r="V51" s="23"/>
    </row>
    <row r="52" spans="1:22" s="4" customFormat="1" ht="25.5" customHeight="1">
      <c r="A52" s="54" t="s">
        <v>33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</row>
    <row r="53" spans="1:22" ht="41.25" customHeight="1">
      <c r="A53" s="41" t="s">
        <v>77</v>
      </c>
      <c r="B53" s="42"/>
      <c r="C53" s="43"/>
      <c r="D53" s="43"/>
      <c r="E53" s="43"/>
      <c r="F53" s="43"/>
      <c r="G53" s="44"/>
      <c r="H53" s="44"/>
      <c r="I53" s="45"/>
      <c r="J53" s="44" t="s">
        <v>78</v>
      </c>
      <c r="K53" s="44"/>
      <c r="L53" s="43"/>
      <c r="M53" s="43"/>
      <c r="N53" s="14"/>
      <c r="O53" s="12"/>
      <c r="P53" s="1"/>
      <c r="Q53" s="1"/>
      <c r="R53" s="1"/>
      <c r="S53" s="1"/>
      <c r="T53" s="1"/>
      <c r="U53" s="1"/>
      <c r="V53" s="1"/>
    </row>
    <row r="54" spans="1:15" ht="21.75" customHeight="1">
      <c r="A54" s="46"/>
      <c r="B54" s="41"/>
      <c r="C54" s="41"/>
      <c r="D54" s="41"/>
      <c r="E54" s="41" t="s">
        <v>24</v>
      </c>
      <c r="F54" s="41"/>
      <c r="G54" s="45"/>
      <c r="H54" s="45"/>
      <c r="I54" s="45"/>
      <c r="J54" s="45" t="s">
        <v>25</v>
      </c>
      <c r="K54" s="45"/>
      <c r="L54" s="41"/>
      <c r="M54" s="41"/>
      <c r="N54" s="6"/>
      <c r="O54" s="13"/>
    </row>
    <row r="55" spans="1:14" ht="15.75">
      <c r="A55" s="46" t="s">
        <v>30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6"/>
    </row>
    <row r="56" spans="1:13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</row>
  </sheetData>
  <sheetProtection/>
  <mergeCells count="48">
    <mergeCell ref="M1:V1"/>
    <mergeCell ref="A4:V4"/>
    <mergeCell ref="A5:V5"/>
    <mergeCell ref="U16:V16"/>
    <mergeCell ref="I7:L7"/>
    <mergeCell ref="I8:L8"/>
    <mergeCell ref="I12:L12"/>
    <mergeCell ref="I13:L13"/>
    <mergeCell ref="I14:L14"/>
    <mergeCell ref="M10:P10"/>
    <mergeCell ref="I17:I19"/>
    <mergeCell ref="A2:V2"/>
    <mergeCell ref="A8:H8"/>
    <mergeCell ref="A6:H7"/>
    <mergeCell ref="L17:L19"/>
    <mergeCell ref="S17:V17"/>
    <mergeCell ref="S18:T18"/>
    <mergeCell ref="U18:V18"/>
    <mergeCell ref="A9:H9"/>
    <mergeCell ref="A13:H13"/>
    <mergeCell ref="A15:H15"/>
    <mergeCell ref="B17:E17"/>
    <mergeCell ref="A10:H10"/>
    <mergeCell ref="D18:E18"/>
    <mergeCell ref="A12:H12"/>
    <mergeCell ref="A11:H11"/>
    <mergeCell ref="A14:H14"/>
    <mergeCell ref="I15:L15"/>
    <mergeCell ref="B18:C18"/>
    <mergeCell ref="J17:K18"/>
    <mergeCell ref="H17:H19"/>
    <mergeCell ref="F17:G18"/>
    <mergeCell ref="A17:A19"/>
    <mergeCell ref="M17:R17"/>
    <mergeCell ref="M12:P12"/>
    <mergeCell ref="M13:P13"/>
    <mergeCell ref="M14:P14"/>
    <mergeCell ref="M15:P15"/>
    <mergeCell ref="M18:M19"/>
    <mergeCell ref="N18:R18"/>
    <mergeCell ref="M11:P11"/>
    <mergeCell ref="I10:L10"/>
    <mergeCell ref="I11:L11"/>
    <mergeCell ref="I6:P6"/>
    <mergeCell ref="M7:P7"/>
    <mergeCell ref="M8:P8"/>
    <mergeCell ref="M9:P9"/>
    <mergeCell ref="I9:L9"/>
  </mergeCells>
  <printOptions/>
  <pageMargins left="0.31496062992125984" right="0.15748031496062992" top="0.5118110236220472" bottom="0.3937007874015748" header="0.5118110236220472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Мякотина В.В.</cp:lastModifiedBy>
  <cp:lastPrinted>2019-10-01T08:10:15Z</cp:lastPrinted>
  <dcterms:created xsi:type="dcterms:W3CDTF">2009-02-26T08:01:05Z</dcterms:created>
  <dcterms:modified xsi:type="dcterms:W3CDTF">2019-10-31T07:35:16Z</dcterms:modified>
  <cp:category/>
  <cp:version/>
  <cp:contentType/>
  <cp:contentStatus/>
</cp:coreProperties>
</file>